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C:\Users\mbperez\Desktop\PLANES DE ACCION 2023\"/>
    </mc:Choice>
  </mc:AlternateContent>
  <bookViews>
    <workbookView xWindow="0" yWindow="0" windowWidth="20490" windowHeight="7155" firstSheet="1" activeTab="1"/>
  </bookViews>
  <sheets>
    <sheet name="INSTRUCTIVO" sheetId="4" r:id="rId1"/>
    <sheet name="PLAN DE ACCIÓN 2023 " sheetId="5" r:id="rId2"/>
    <sheet name="CONTROL DE CAMBIOS" sheetId="3" r:id="rId3"/>
    <sheet name="ANEXO 1" sheetId="2"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H211" i="5" l="1"/>
  <c r="AH210" i="5"/>
  <c r="AH209" i="5"/>
  <c r="AH208" i="5"/>
  <c r="AH206" i="5"/>
  <c r="AH205" i="5"/>
  <c r="AH204" i="5"/>
  <c r="AH202" i="5"/>
  <c r="AH201" i="5"/>
  <c r="AH199" i="5"/>
  <c r="AH198" i="5"/>
  <c r="AH197" i="5"/>
  <c r="AH196" i="5"/>
  <c r="AH195" i="5"/>
  <c r="AH194" i="5"/>
  <c r="AH193" i="5"/>
  <c r="AH191" i="5"/>
  <c r="AH190" i="5"/>
  <c r="AH189" i="5"/>
  <c r="AH187" i="5"/>
  <c r="AH186" i="5"/>
  <c r="AH185" i="5"/>
  <c r="AH184" i="5"/>
  <c r="AH183" i="5"/>
  <c r="AH182" i="5"/>
  <c r="AV180" i="5"/>
  <c r="AH180" i="5"/>
  <c r="AV179" i="5"/>
  <c r="AH179" i="5"/>
  <c r="AV178" i="5"/>
  <c r="AH178" i="5"/>
  <c r="AV177" i="5"/>
  <c r="AH177" i="5"/>
  <c r="AV176" i="5"/>
  <c r="AH176" i="5"/>
  <c r="AV175" i="5"/>
  <c r="AH175" i="5"/>
  <c r="AV170" i="5"/>
  <c r="AH170" i="5"/>
  <c r="AV166" i="5"/>
  <c r="AH166" i="5"/>
  <c r="AV165" i="5"/>
  <c r="AH165" i="5"/>
  <c r="AV164" i="5"/>
  <c r="AH164" i="5"/>
  <c r="AV162" i="5"/>
  <c r="AH162" i="5"/>
  <c r="AV161" i="5"/>
  <c r="AH161" i="5"/>
  <c r="AV160" i="5"/>
  <c r="AH160" i="5"/>
  <c r="AV159" i="5"/>
  <c r="AH159" i="5"/>
  <c r="AV158" i="5"/>
  <c r="AH158" i="5"/>
  <c r="AV157" i="5"/>
  <c r="AH157" i="5"/>
  <c r="AV156" i="5"/>
  <c r="AH156" i="5"/>
  <c r="AV155" i="5"/>
  <c r="AH155" i="5"/>
  <c r="AV153" i="5"/>
  <c r="AH153" i="5"/>
  <c r="AV152" i="5"/>
  <c r="AH152" i="5"/>
  <c r="AV151" i="5"/>
  <c r="AH151" i="5"/>
  <c r="AV150" i="5"/>
  <c r="AH150" i="5"/>
  <c r="AV149" i="5"/>
  <c r="AH149" i="5"/>
  <c r="AV148" i="5"/>
  <c r="AH148" i="5"/>
  <c r="AH147" i="5"/>
  <c r="AH146" i="5"/>
  <c r="AV144" i="5"/>
  <c r="AH144" i="5"/>
  <c r="AV143" i="5"/>
  <c r="AH143" i="5"/>
  <c r="AV142" i="5"/>
  <c r="AH142" i="5"/>
  <c r="AV141" i="5"/>
  <c r="AH141" i="5"/>
  <c r="AV140" i="5"/>
  <c r="AH140" i="5"/>
  <c r="AV139" i="5"/>
  <c r="AH139" i="5"/>
  <c r="AV138" i="5"/>
  <c r="AH138" i="5"/>
  <c r="AV137" i="5"/>
  <c r="AH137" i="5"/>
  <c r="AH135" i="5"/>
  <c r="AH134" i="5"/>
  <c r="AH132" i="5"/>
  <c r="AH131" i="5"/>
  <c r="AH130" i="5"/>
  <c r="AH129" i="5"/>
  <c r="AV128" i="5"/>
  <c r="AH128" i="5"/>
  <c r="AV127" i="5"/>
  <c r="AH127" i="5"/>
  <c r="AV126" i="5"/>
  <c r="AH126" i="5"/>
  <c r="AV125" i="5"/>
  <c r="AH125" i="5"/>
  <c r="AV124" i="5"/>
  <c r="AH124" i="5"/>
  <c r="R124" i="5"/>
  <c r="AV122" i="5"/>
  <c r="AH122" i="5"/>
  <c r="AV121" i="5"/>
  <c r="AH121" i="5"/>
  <c r="AV119" i="5"/>
  <c r="AH119" i="5"/>
  <c r="AV118" i="5"/>
  <c r="AH118" i="5"/>
  <c r="AV117" i="5"/>
  <c r="AH117" i="5"/>
  <c r="AV116" i="5"/>
  <c r="AH116" i="5"/>
  <c r="AV115" i="5"/>
  <c r="AV114" i="5"/>
  <c r="AH114" i="5"/>
  <c r="AV111" i="5"/>
  <c r="AH111" i="5"/>
  <c r="AV110" i="5"/>
  <c r="AH110" i="5"/>
  <c r="AV109" i="5"/>
  <c r="AH109" i="5"/>
  <c r="AV105" i="5"/>
  <c r="AH105" i="5"/>
  <c r="AV104" i="5"/>
  <c r="AH104" i="5"/>
  <c r="AV103" i="5"/>
  <c r="AH103" i="5"/>
  <c r="AV102" i="5"/>
  <c r="AH102" i="5"/>
  <c r="AV100" i="5"/>
  <c r="AH100" i="5"/>
  <c r="AV99" i="5"/>
  <c r="AH99" i="5"/>
  <c r="AV98" i="5"/>
  <c r="AH98" i="5"/>
  <c r="AV97" i="5"/>
  <c r="AH97" i="5"/>
  <c r="AV96" i="5"/>
  <c r="AH96" i="5"/>
  <c r="AV95" i="5"/>
  <c r="AH95" i="5"/>
  <c r="AV94" i="5"/>
  <c r="AH94" i="5"/>
  <c r="AV93" i="5"/>
  <c r="AH93" i="5"/>
  <c r="AV91" i="5"/>
  <c r="AH91" i="5"/>
  <c r="AV90" i="5"/>
  <c r="AH90" i="5"/>
  <c r="AV89" i="5"/>
  <c r="AV88" i="5"/>
  <c r="AH88" i="5"/>
  <c r="AV87" i="5"/>
  <c r="AH87" i="5"/>
  <c r="AV86" i="5"/>
  <c r="AH86" i="5"/>
  <c r="AV85" i="5"/>
  <c r="AH85" i="5"/>
  <c r="AV84" i="5"/>
  <c r="AH84" i="5"/>
  <c r="AV83" i="5"/>
  <c r="AV82" i="5"/>
  <c r="AH82" i="5"/>
  <c r="AV81" i="5"/>
  <c r="AH81" i="5"/>
  <c r="AV80" i="5"/>
  <c r="AH80" i="5"/>
  <c r="AV78" i="5"/>
  <c r="AH78" i="5"/>
  <c r="AV77" i="5"/>
  <c r="AI77" i="5"/>
  <c r="AH77" i="5"/>
  <c r="AV75" i="5"/>
  <c r="AH75" i="5"/>
  <c r="AV74" i="5"/>
  <c r="AH74" i="5"/>
  <c r="AV73" i="5"/>
  <c r="AH73" i="5"/>
  <c r="AV72" i="5"/>
  <c r="AH72" i="5"/>
  <c r="AV70" i="5"/>
  <c r="AH70" i="5"/>
  <c r="AV69" i="5"/>
  <c r="AH69" i="5"/>
  <c r="AV68" i="5"/>
  <c r="AH68" i="5"/>
  <c r="AV67" i="5"/>
  <c r="AH67" i="5"/>
  <c r="AV66" i="5"/>
  <c r="AH66" i="5"/>
  <c r="AV65" i="5"/>
  <c r="AH65" i="5"/>
  <c r="AV64" i="5"/>
  <c r="AH64" i="5"/>
  <c r="AV63" i="5"/>
  <c r="AH63" i="5"/>
  <c r="AV62" i="5"/>
  <c r="AH62" i="5"/>
  <c r="AV58" i="5"/>
  <c r="AH58" i="5"/>
  <c r="AV57" i="5"/>
  <c r="AH57" i="5"/>
  <c r="AV56" i="5"/>
  <c r="AH56" i="5"/>
  <c r="AV54" i="5"/>
  <c r="AH54" i="5"/>
  <c r="AV53" i="5"/>
  <c r="AH53" i="5"/>
  <c r="AV52" i="5"/>
  <c r="AH52" i="5"/>
  <c r="AV51" i="5"/>
  <c r="AH51" i="5"/>
  <c r="AV50" i="5"/>
  <c r="AH50" i="5"/>
  <c r="AD50" i="5"/>
  <c r="AV49" i="5"/>
  <c r="AH49" i="5"/>
  <c r="AV48" i="5"/>
  <c r="AH48" i="5"/>
  <c r="AV47" i="5"/>
  <c r="AH47" i="5"/>
  <c r="AV46" i="5"/>
  <c r="AH46" i="5"/>
  <c r="AV45" i="5"/>
  <c r="AH45" i="5"/>
  <c r="AV44" i="5"/>
  <c r="AH44" i="5"/>
  <c r="AV43" i="5"/>
  <c r="AH43" i="5"/>
  <c r="AV42" i="5"/>
  <c r="AH42" i="5"/>
  <c r="AV41" i="5"/>
  <c r="AH41" i="5"/>
  <c r="AV40" i="5"/>
  <c r="AH40" i="5"/>
  <c r="AV39" i="5"/>
  <c r="AH39" i="5"/>
  <c r="AV38" i="5"/>
  <c r="AH38" i="5"/>
  <c r="AV37" i="5"/>
  <c r="AH37" i="5"/>
  <c r="AV36" i="5"/>
  <c r="AH36" i="5"/>
  <c r="AV34" i="5"/>
  <c r="AH34" i="5"/>
  <c r="AV33" i="5"/>
  <c r="AH33" i="5"/>
  <c r="AV32" i="5"/>
  <c r="AH32" i="5"/>
  <c r="AV28" i="5"/>
  <c r="AH28" i="5"/>
  <c r="AV27" i="5"/>
  <c r="AH27" i="5"/>
  <c r="AV26" i="5"/>
  <c r="AH26" i="5"/>
  <c r="AV25" i="5"/>
  <c r="AH25" i="5"/>
  <c r="AV21" i="5"/>
  <c r="AH21" i="5"/>
  <c r="AV20" i="5"/>
  <c r="AH20" i="5"/>
  <c r="AV19" i="5"/>
  <c r="AH19" i="5"/>
  <c r="AV17" i="5"/>
  <c r="AH17" i="5"/>
  <c r="AV16" i="5"/>
  <c r="AH16" i="5"/>
  <c r="AV15" i="5"/>
  <c r="AH15" i="5"/>
  <c r="AV14" i="5"/>
  <c r="AH14" i="5"/>
  <c r="AV13" i="5"/>
  <c r="AH13" i="5"/>
  <c r="AV12" i="5"/>
  <c r="AH12" i="5"/>
  <c r="AV11" i="5"/>
  <c r="AH11" i="5"/>
</calcChain>
</file>

<file path=xl/comments1.xml><?xml version="1.0" encoding="utf-8"?>
<comments xmlns="http://schemas.openxmlformats.org/spreadsheetml/2006/main">
  <authors>
    <author>USUARIO</author>
  </authors>
  <commentList>
    <comment ref="A36" authorId="0" shapeId="0">
      <text>
        <r>
          <rPr>
            <b/>
            <sz val="9"/>
            <color indexed="81"/>
            <rFont val="Tahoma"/>
            <family val="2"/>
          </rPr>
          <t xml:space="preserve">USUARIO:
</t>
        </r>
        <r>
          <rPr>
            <sz val="9"/>
            <color indexed="81"/>
            <rFont val="Tahoma"/>
            <family val="2"/>
          </rPr>
          <t>Hitos intermedios que evidencian el avance en la generacion de un producto en el tiempo
PRODUCTO TANGIBLE DE LA ACTIVIDAD</t>
        </r>
      </text>
    </comment>
    <comment ref="A38" authorId="0" shapeId="0">
      <text>
        <r>
          <rPr>
            <b/>
            <sz val="9"/>
            <color indexed="81"/>
            <rFont val="Tahoma"/>
            <family val="2"/>
          </rPr>
          <t xml:space="preserve">USUARIO:
</t>
        </r>
        <r>
          <rPr>
            <sz val="9"/>
            <color indexed="81"/>
            <rFont val="Tahoma"/>
            <family val="2"/>
          </rPr>
          <t xml:space="preserve">La dependencia determinará el valor porcentual asignado a la actividad dentro del proyecto
</t>
        </r>
      </text>
    </comment>
  </commentList>
</comments>
</file>

<file path=xl/comments2.xml><?xml version="1.0" encoding="utf-8"?>
<comments xmlns="http://schemas.openxmlformats.org/spreadsheetml/2006/main">
  <authors>
    <author>USUARIO</author>
    <author>Luz Marlene Andrade</author>
    <author>JOHANA VIELLAR</author>
  </authors>
  <commentList>
    <comment ref="O7" authorId="0" shapeId="0">
      <text>
        <r>
          <rPr>
            <b/>
            <sz val="9"/>
            <color indexed="81"/>
            <rFont val="Tahoma"/>
            <family val="2"/>
          </rPr>
          <t>USUARIO:
1. BIEN
2. SERVICIO</t>
        </r>
        <r>
          <rPr>
            <sz val="9"/>
            <color indexed="81"/>
            <rFont val="Tahoma"/>
            <family val="2"/>
          </rPr>
          <t xml:space="preserve">
</t>
        </r>
      </text>
    </comment>
    <comment ref="AC7" authorId="0" shapeId="0">
      <text>
        <r>
          <rPr>
            <b/>
            <sz val="14"/>
            <color indexed="81"/>
            <rFont val="Tahoma"/>
            <family val="2"/>
          </rPr>
          <t xml:space="preserve">USUARIO:
</t>
        </r>
        <r>
          <rPr>
            <sz val="14"/>
            <color indexed="81"/>
            <rFont val="Tahoma"/>
            <family val="2"/>
          </rPr>
          <t>Hitos intermedios que evidencian el avance en la generacion de un producto en el tiempo
PRODUCTO TANGIBLE DE LA ACTIVIDAD</t>
        </r>
      </text>
    </comment>
    <comment ref="AE7" authorId="0" shapeId="0">
      <text>
        <r>
          <rPr>
            <b/>
            <sz val="9"/>
            <color indexed="81"/>
            <rFont val="Tahoma"/>
            <family val="2"/>
          </rPr>
          <t xml:space="preserve">USUARIO:
</t>
        </r>
        <r>
          <rPr>
            <sz val="9"/>
            <color indexed="81"/>
            <rFont val="Tahoma"/>
            <family val="2"/>
          </rPr>
          <t xml:space="preserve">La dependencia determinará el valor porcentual asignado a la actividad dentro del proyecto
</t>
        </r>
      </text>
    </comment>
    <comment ref="AO7" authorId="1" shapeId="0">
      <text>
        <r>
          <rPr>
            <b/>
            <sz val="9"/>
            <color indexed="81"/>
            <rFont val="Tahoma"/>
            <family val="2"/>
          </rPr>
          <t>Luz Marlene Andrade:</t>
        </r>
        <r>
          <rPr>
            <sz val="9"/>
            <color indexed="81"/>
            <rFont val="Tahoma"/>
            <family val="2"/>
          </rPr>
          <t xml:space="preserve">
1. Recursos Propios - ICLD
2. SGP
3. Donaciones
</t>
        </r>
      </text>
    </comment>
    <comment ref="AT7" authorId="2" shapeId="0">
      <text>
        <r>
          <rPr>
            <sz val="9"/>
            <color indexed="81"/>
            <rFont val="Tahoma"/>
            <family val="2"/>
          </rPr>
          <t xml:space="preserve">VER ANEXO 1
</t>
        </r>
      </text>
    </comment>
    <comment ref="AU7" authorId="2" shapeId="0">
      <text>
        <r>
          <rPr>
            <b/>
            <sz val="9"/>
            <color indexed="81"/>
            <rFont val="Tahoma"/>
            <family val="2"/>
          </rPr>
          <t>VER ANEXO 1</t>
        </r>
        <r>
          <rPr>
            <sz val="9"/>
            <color indexed="81"/>
            <rFont val="Tahoma"/>
            <family val="2"/>
          </rPr>
          <t xml:space="preserve">
</t>
        </r>
      </text>
    </comment>
  </commentList>
</comments>
</file>

<file path=xl/sharedStrings.xml><?xml version="1.0" encoding="utf-8"?>
<sst xmlns="http://schemas.openxmlformats.org/spreadsheetml/2006/main" count="2372" uniqueCount="1007">
  <si>
    <t>INSTRUCTIVO PARA EL DILIGENCIAMIENTO DEL PLAN DE ACCION VIGENCIA 2023</t>
  </si>
  <si>
    <t>PLANTEAMIENTO ESTRATÉGICO PLAN DE DESARROLLO</t>
  </si>
  <si>
    <t>Objetivo de Desarrollo Sostenible</t>
  </si>
  <si>
    <t>Colocar en esta casilla el ODS con que se articula el programa de su competencia, lo encuentra en el acuerdo 027 PDD Salvemos Juntos a Cartagena</t>
  </si>
  <si>
    <t>PILAR</t>
  </si>
  <si>
    <t xml:space="preserve">Colocar en esta casilla el Pilar con el que se articula el programa de su competencia en el PDD Salvemos juntos a Cartagena. </t>
  </si>
  <si>
    <t>LINEA ESTRATEGICA</t>
  </si>
  <si>
    <t>Colocar en esta casilla la linea estrategica  con el que se articula el programa de su competencia en el PDD Salvemos juntos a Cartagena.  Cada producto formulado en el plan de accion debera asociasrse a un objetivo institucional.</t>
  </si>
  <si>
    <t>INDICADOR DE BIENESTAR</t>
  </si>
  <si>
    <t>Colocar en esta casilla es el indicador definido para cumplir la meta de bienestar en el plan de desarrollo, acuerdo 027 Salvemos Juntos a Cartagena</t>
  </si>
  <si>
    <t>LINEA BASE INDICADOR DE BIENESTAR A 2019</t>
  </si>
  <si>
    <t>Colocar en esta casilla el valor que se encuentra en el acuerdo 027 como punto de partida para definir el alcance de la meta de bienestar .</t>
  </si>
  <si>
    <t>DESCRIPCION META DE BIENESTAR 2020-2023</t>
  </si>
  <si>
    <t xml:space="preserve">Colocar en esta casilla  lo que persigue el indicador en el cuatrenio, se encuentra plasmado en el acuerdo 027 salvemos junstos a Cartagena. </t>
  </si>
  <si>
    <t xml:space="preserve"> META DE BIENESTAR 2020-2023</t>
  </si>
  <si>
    <t>Colocar en esta casilla la  cuantificación numérica o porcentual de la meta de bienestar.</t>
  </si>
  <si>
    <t>UNIDAD DE MEDIDA META DE BIENESTAR</t>
  </si>
  <si>
    <t>Colocar en esta casilla la  cifra numérica o porcentual nominativo de la meta.</t>
  </si>
  <si>
    <t>PROGRAMACION META BIENESTAR 2023</t>
  </si>
  <si>
    <t>Colocar en esta casilla  la programación de la meta de bienestar según Plan indicativo.</t>
  </si>
  <si>
    <t>PROGRAMA</t>
  </si>
  <si>
    <t xml:space="preserve">Colocar en esta casilla el nombre de los programas de su competencia articulados con el ODS, Pilar, Linea estrategica, meta de bienestar, en ralacion al acuerdo 027 PDD Salvemos Juntos a Cartagena </t>
  </si>
  <si>
    <t>INDICADOR DE PRODUCTO SEGÚN PDD</t>
  </si>
  <si>
    <t>Colocar en este casilla  el indicador definido para cumplir la meta en el plan de desarrollo según el acuerdo 027 PDD Salvemos juntos a Cartagena.</t>
  </si>
  <si>
    <t>UNIDAD DE MEDIDA DEL INDICADOR DE PRODUCTO</t>
  </si>
  <si>
    <t>Colocar en esta casilla la expresion fisica con que se mostrara el resultado de la meta propuesta ejemplo, numero, porcentaje, kilometro.</t>
  </si>
  <si>
    <t>LINEA BASE 2019 
SEGUN PDD</t>
  </si>
  <si>
    <t xml:space="preserve">Colocar en esta casilla el valor que se encuentra en el acuerdo 027 como punto de partida para definir el alcance de la meta producto.  </t>
  </si>
  <si>
    <t>DESCRIPCION DE LA META PRODUCTO 2020-2023</t>
  </si>
  <si>
    <t xml:space="preserve">Colocar en esta casilla  lo que persigue el indicador en el cuatrenio, se encuentra plasmado en el acuerdo 027 salvemos juntos a Cartagena. </t>
  </si>
  <si>
    <t>DENOMINACION DEL PRODUCTO (bien o servicio)</t>
  </si>
  <si>
    <t>Identificar con una x el  nombre que caracteriza la categoría del producto Bien o servicio y determina puntualmente el tema que se va a desarrollar. Por su esencia misma, los ¿bienes difieren de los servicios en su comportamiento y consecuente formulación.</t>
  </si>
  <si>
    <t>ENTREGABLE
INDICADOR DE PRODUCTO SEGÚN CATALOGO DE PRODUCTO</t>
  </si>
  <si>
    <t>Colocar en esta casilla el producto que se pretende alcanzar identificado en el PDD, homologado al catalogo de productos del DNP.</t>
  </si>
  <si>
    <t>VALOR DE LA META PRODUCTO 2020-2023</t>
  </si>
  <si>
    <t>Colocar en esta casilla el numero de la meta a alcanzar al finalizar el cuatrienio, este se encuentra inmerso en la descripcion de la meta producto  identificado en el PDD.</t>
  </si>
  <si>
    <t>PROGRAMACIÓN META PRODUCTO A 2023</t>
  </si>
  <si>
    <t>Colocar en esta casilla , la cantidad de la meta propuesta para la actual vigencia, relacionada con el plan indicativo.</t>
  </si>
  <si>
    <t>ACUMULADO DE META PRODUCTO 2020- 2022</t>
  </si>
  <si>
    <t>Colocar en esta casilla la cantidad de producto alcanzado en lo que va corrido del cuatrienio.</t>
  </si>
  <si>
    <t>ARTICULACION CON EL MODELO INTEGRADO DE PLANEACION Y GESTION MIPG</t>
  </si>
  <si>
    <t xml:space="preserve"> El objetivo principal del Modelo Integrado de Planeación y Gestión - MIPG es dinamizar la gestión de las organizaciones públicas para generar bienes y servicios que resuelvan efectivamente las necesidades de la ciudadanía en el marco de la integralidad y la legalidad y la promoción de acciones que contribuyan a la  lucha contra la corrupcion. Por lo que el  principal beneficio del actual Modelo Integrado de Planeación y Gestión - MIPG es su contribución al fortalecimiento de las capacidades de las organizaciones, ya que se focaliza en las prácticas y procesos clave que ellas adelantan para convertir insumos en resultados, apuntando a transformar el Estado Colombiano, de un Estado legislativo a un Estado prestador de servicios.   
En relacion a lo anterior pretendemos que se identifique desde su dependencia como se relaciona el trabajo que se efectua para lograr lo propuesto.</t>
  </si>
  <si>
    <t>Dimensiones del MIPG</t>
  </si>
  <si>
    <t>Colocar en esta casilla la dimension identificada.
Articular desde la competencia de la dependencia con que dimension se  identifican de las 7 que componen el modelo. Como son:
1. Telento humano.
2. Direccionamiento estrategico.
3. Gestion con valores por resultados.
4. Evaluacion de resultados.
5. Informacion y comunicacion 
6. Gestion del conocimiento.
7. Control interno.</t>
  </si>
  <si>
    <t>Políticas de Gestión y Desempeño Institucional</t>
  </si>
  <si>
    <t>La operación del MIPG se desarrolla mediante el lineamiento de 16 políticas, categorizadas en siete (7) dimensiones soportadas en los principios de la integridad y la legalidad. Por lo que se necesita articular desde la competencia la politica que se desarrollara con la dimension identificada. si no esta inmerso en una de las dimensiones y politicas especificas.  coloca aqui la dimension y la politica institucional con la que te alineastes el proceso cuando lo diseñastes, en el marco de la GESTION POR PROCESO</t>
  </si>
  <si>
    <t>Proceso asociado</t>
  </si>
  <si>
    <t>Cada politica de gestion y desempeño institucional se desarrolla en la dimension escogida mediante un proceso que ha sido documentado de acuerdo al trabajo misional de la dependencia. Por lo que se requiere colocar en esta casilla la descripcion del proceso a partir del cual se desarrolla la politica que su vez pone en funcionamiento la dimension.</t>
  </si>
  <si>
    <t>Objetivo Institucional</t>
  </si>
  <si>
    <t>Coloca aquí el objetivo colocado  en el proceso con el que te articulas. En la gestion por proceso</t>
  </si>
  <si>
    <t>PLAN DE ACCION -INFORMACION DE ACTIVIDADES</t>
  </si>
  <si>
    <t>PROYECTO DE INVERSIÓN</t>
  </si>
  <si>
    <t>Colocar en esta casilla el nombre del proyecto a partir del cual se desarrollara el programa con el que se articula.</t>
  </si>
  <si>
    <t>CÓDIGO DE PROYECTO BPIN</t>
  </si>
  <si>
    <t>Colocar en esta casilla el numero BPIN del proyecto a partir del cual se desarrollara el programa con el que se articula.</t>
  </si>
  <si>
    <t>OBJETIVO DEL PROYECTO</t>
  </si>
  <si>
    <t>Colocar en esta casilla el fin  del proyecto a partir del cual se desarrollara el programa con el que se articula.</t>
  </si>
  <si>
    <t>ACTIVIDADES DE PROYECTO DE INVERSION VIABILIZADAS EN SUIFP
( HITOS )</t>
  </si>
  <si>
    <t>Colocar en esta casilla el listado de actividades  del proyecto a partir del cual se desarrollara el programa con el que se articula. Es importante que este listado de actividades coincida al 100% con las viabilizadas en SUIFP</t>
  </si>
  <si>
    <t>ENTREGABLE</t>
  </si>
  <si>
    <t>Colocar en esta casilla el producto resultante de cada actividad de proyecto a relizar</t>
  </si>
  <si>
    <t>PROGRAMACION NUMERICA DE LA ACTIVIDAD PROYECTO 2023</t>
  </si>
  <si>
    <t>Colocar en esta casilla el numero o pocentaje que se pretende alcanzar con cada actividad del proyecto durante la vigencia.</t>
  </si>
  <si>
    <t>PONDERACION DE LAS ACTIVIDADES (HITOS) DE PROYECTO</t>
  </si>
  <si>
    <t>Colocar en esta casilla el valor porcentual de cada actividad que llevara a conseguir el 100% de la meta propuesta.</t>
  </si>
  <si>
    <t>FECHA DE INICIO DE LA ACTIVIDAD O ENTREGABLE</t>
  </si>
  <si>
    <t>Colocar en esta casilla la fecha de inicio de la actividad en la vigencia 2023</t>
  </si>
  <si>
    <t>FECHA DE TERMINACIÓN DEL ENTREGABLE</t>
  </si>
  <si>
    <t>Colocar en esta casilla la fecha de terminacion  de la actividad en la vigencia 2023</t>
  </si>
  <si>
    <t>TIEMPO DE EJECUCIÓN
(número de días)</t>
  </si>
  <si>
    <t>Colocar en esta casilla el numero de dias que requiere el desarrollo de la actividad en la vigencia 2023</t>
  </si>
  <si>
    <t>PROGRAMACIÓN PRESUPUESTAL</t>
  </si>
  <si>
    <t>BENEFICIARIOS PROGRAMADOS</t>
  </si>
  <si>
    <t>Colocar en esta casilla el numero de personas en la ciudad programadas para recibir beneficio de la actividad programada en el proyecto</t>
  </si>
  <si>
    <t>BENEFICIARIOS CUBIERTOS</t>
  </si>
  <si>
    <t>Colocar en esta casilla el numero de personas en la ciudad que realmente recibieron el beneficio de la actividad programada en el proyecto.  Esta casilla se diligencia con el reporte del trimestre</t>
  </si>
  <si>
    <t>DEPENDENCIA RESPONSABLE</t>
  </si>
  <si>
    <t xml:space="preserve">Nombre de la dependencian responsable </t>
  </si>
  <si>
    <t>NOMBRE DEL RESPONSABLE</t>
  </si>
  <si>
    <t>Nombre de la personaa encargada de supervisar las actividades del proyecto encaminadas a conseguir la meta propuesta.</t>
  </si>
  <si>
    <t>FUENTE DE FINANCIACIÓN</t>
  </si>
  <si>
    <t>Nombre de la fuente de recursos con lo que financiara la actividad</t>
  </si>
  <si>
    <t>PLAN GENERAL DE COMPRAS</t>
  </si>
  <si>
    <t>APROPIACIÓN INICIAL
(en pesos)</t>
  </si>
  <si>
    <t>Valor numerico en pesos  del Plan Operativo anual de inversion asignado al rubro presupuestal.</t>
  </si>
  <si>
    <t>FUENTE PRESUPUESTAL</t>
  </si>
  <si>
    <t>Nombre de la fuente origen de los recursos
1. Recursos Propios - ICLD
2. SGP
3. Donaciones</t>
  </si>
  <si>
    <t>RUBRO PRESUPUESTAL</t>
  </si>
  <si>
    <t>Mencionar el rubro del presupuesto que abarca el sector de su competencia.</t>
  </si>
  <si>
    <t>CODIGO RUBRO PRESUPUESTAL</t>
  </si>
  <si>
    <t>Mencionar el Código numérico que identifica el concepto del Gasto (Funcionamiento, Deuda Inversión) y el cual es definido en el Decreto de Liquidación.</t>
  </si>
  <si>
    <t>¿REQUIERE CONTRATACIÓN?</t>
  </si>
  <si>
    <t>En esta casilla colocar si es necesaria la contratacion</t>
  </si>
  <si>
    <t>DESCRIPCION DE PROCESO DE CONTRATACIÓN</t>
  </si>
  <si>
    <t>Si es necesario la contrtacion descripcion el medio por el cual se hará</t>
  </si>
  <si>
    <t>MODALIDAD DE SELECCIÓN</t>
  </si>
  <si>
    <t>Mencionar la modalidad de contratacion selecionada. Licitacion Publica, concurso de meritos, selección abreviada, minima cuatia, contrtacion directa.</t>
  </si>
  <si>
    <t>FUENTE DE RECURSOS</t>
  </si>
  <si>
    <t>CADA FUENTE ASIGNADA POR EL ACUERDO DE PRESUPUESTO</t>
  </si>
  <si>
    <t>FECHA DE INICIO DE CONTRATACIÓN</t>
  </si>
  <si>
    <t>Fecha tentativa de incio del proceso de contratacion.</t>
  </si>
  <si>
    <t>OBSERVACION O RELACIÓN DE EVIDENCIA</t>
  </si>
  <si>
    <t>Indicar el avance cualitativo de la meta y relación de la evidencia aportada para la verificación de cada reporte</t>
  </si>
  <si>
    <t xml:space="preserve">POLITICA DE ADMINISTRACION DE RIESGOS.
“Función Pública se compromete a administrar adecuadamente los riesgos de
gestión, de corrupción y de seguridad digital, asociados a los objetivos
estratégicos, planes, proyectos y procesos institucionales, acatando la
metodología propia para su gestión, determinando las acciones de control
detectives y preventivas oportunas para evitar la materialización y la actuación
correctiva inmediata ante las eventualidades para mitigar las posibles
consecuencias a fin de mantener los niveles de riesgo aceptables” </t>
  </si>
  <si>
    <t xml:space="preserve">RIESGOS ASOCIADOS AL PROCESO </t>
  </si>
  <si>
    <t xml:space="preserve">Colocar en esta casilla cada uno de los riesgos identificados en el proceso definido, COLOCADO EN LA  COLUMNA W y desarrollado en la caracterizacion de la gestion por proceso.  asociado a las actividades del proyecto. </t>
  </si>
  <si>
    <t>CONTROLES ESTABLECIDOS PARA LOS RIESGOS</t>
  </si>
  <si>
    <t>Colocar en esta casilla cada uno de los controles formulados para cada riesgo identificado en el proceso definido asociado a las actividades del proyecto.</t>
  </si>
  <si>
    <t xml:space="preserve">
</t>
  </si>
  <si>
    <t>ALCALDIA DISTRITAL DE Cartagena DE INDIAS</t>
  </si>
  <si>
    <t>Código:PTDGI01-F001</t>
  </si>
  <si>
    <t>MACROPROCESO: PLANEACIÓN TERRITORIAL Y DIRECCIONAMIENTO ESTRATEGICO</t>
  </si>
  <si>
    <t>Versión: 1.0</t>
  </si>
  <si>
    <t>PROCESO / SUBPROCESO: GESTIÓN DE LA INVERSIÓN PUBLICA / GESTIÓN DEL PLAN DE DESARROLLO Y SUS INSTRUMENTOS DE EJECUCIÓN</t>
  </si>
  <si>
    <t>Fecha: 29-12-2022</t>
  </si>
  <si>
    <t xml:space="preserve">FORMATO PLAN DE ACCIÓN </t>
  </si>
  <si>
    <t>Página: 1 de 1</t>
  </si>
  <si>
    <t xml:space="preserve">DEPENDENCIA: </t>
  </si>
  <si>
    <t>SECRETARÍA DE PARTICIPACIÓN Y DESARROLLO SOCIAL</t>
  </si>
  <si>
    <t xml:space="preserve">ARTICULACION </t>
  </si>
  <si>
    <t>PLAN DE ACCIÓN - INFORMACIÓN DE ACTIVIDADES</t>
  </si>
  <si>
    <t>POLICA DE ADMINISTRACION DE RIESGOS</t>
  </si>
  <si>
    <t xml:space="preserve">INDICADOR DE BIENESTAR </t>
  </si>
  <si>
    <t xml:space="preserve">PROGRAMA </t>
  </si>
  <si>
    <t>DENOMINACION DEL PRODUCTO</t>
  </si>
  <si>
    <t>ACTIVIDADES DE PROYECTO DE INVERSION VIABILIZADAS EN SUIFP
( HITOS )</t>
  </si>
  <si>
    <t>1. BIEN</t>
  </si>
  <si>
    <t>2. SERVICIO</t>
  </si>
  <si>
    <t>Objetivo 8. Promover el crecimiento económico sostenido, inclusivo y sostenible, el empleo pleno y productivo y el trabajo decente para todos.
Objetivo 17. Fortalecer los medios de aplicación y revitalizar la alianza global para el desarrollo sostenible.</t>
  </si>
  <si>
    <t xml:space="preserve">Cartagena CONTINGENTE </t>
  </si>
  <si>
    <t xml:space="preserve"> LÍNEA ESTRATÉGICA: DESARROLLO ECONÓMICO Y EMPLEABILIDAD</t>
  </si>
  <si>
    <t xml:space="preserve">No. De Plataforma de inclusión productiva Distrital en funcionamiento </t>
  </si>
  <si>
    <t>0 Secretaría de Participación y Secretaría de Hacienda</t>
  </si>
  <si>
    <t xml:space="preserve">Diseñar e Implementar 1 Plataforma de inclusión productiva Distrital </t>
  </si>
  <si>
    <t>Unidad</t>
  </si>
  <si>
    <t>Programa: Centros para el emprendimiento y la gestión de la empleabilidad en Cartagena de Indias</t>
  </si>
  <si>
    <t>No. De Rutas de atención para la inclusión productiva diseñada (Empresarismo y Empleabilidad).</t>
  </si>
  <si>
    <t>Número o rutas</t>
  </si>
  <si>
    <t>0
Secretaría de Participación</t>
  </si>
  <si>
    <t>Diseñar 1 Ruta de atención para la inclusión productiva (Empresarismo y Empleabilidad).</t>
  </si>
  <si>
    <t>X</t>
  </si>
  <si>
    <t>Documentos de lineamientos técnicos elaborados</t>
  </si>
  <si>
    <t>No programada</t>
  </si>
  <si>
    <t>GESTION CON VALORES PARA RESULTADOS</t>
  </si>
  <si>
    <t>PARTICIPACION CIUDADANA</t>
  </si>
  <si>
    <t>DESARROLLO DE ESTRATEGIAS DE EMPRENDIMIENTO Y EMPRESARISMO PARA LA INCLUSION SOCIAL, PRODUCTIVA Y LA VINCULACION LABORAL</t>
  </si>
  <si>
    <t>Promover de manera permanente la formalización, vinculación laboral y el emprendimiento con alto potencial de sostenibilidad y afianzamiento dentro de mercados competitivos, mediante procesos de formación, articulación, acompañamiento, asesorias y gestión comercial para el mejoramiento de la calidad de vida del 100% de la poblacion del Distrito de Cartagena</t>
  </si>
  <si>
    <t>Implementación Estrategias de Emprendimiento y Empresarismo para la Inclusión Productiva y la Vinculación Laboral en el Distrito de Cartagena: " Centros para el Emprendimiento y la Gestión de la Empleabilidad"  Cartagena de Indias</t>
  </si>
  <si>
    <t>Desarrollar una Estrategia para la inclusión productiva, a través de los Centros para el Emprendimiento y la Gestión de la Empleabilidad en Cartagena, - propuesta como mecanismo para la reactivación económica y dirigida a la generación de ingresos.</t>
  </si>
  <si>
    <t>NO PROGRAMADA</t>
  </si>
  <si>
    <t>NA</t>
  </si>
  <si>
    <t>GRUPO DE PROYECTOS PRODUCTIVOS Y GENERACION DE EMPLEO</t>
  </si>
  <si>
    <t>MILCIADES OSORIO</t>
  </si>
  <si>
    <t>ICLD</t>
  </si>
  <si>
    <t>RECURSOS PROPIOS</t>
  </si>
  <si>
    <t>IMPLEMENTACIÓN ESTRATEGIAS DE EMPRENDIMIENTO Y EMPRESARISMO PARA LA INCLUSIÓN PRODUCTIVA Y LA VINCULACIÓN LABORAL EN EL Distrito DE Cartagena:  CENTROS PARA EL EMPRENDIMIENTO Y LA GESTIÓN DE LA EMPLEABILIDAD  Cartagena DE INDIAS</t>
  </si>
  <si>
    <t>2.3.4103.1500.2020130010103</t>
  </si>
  <si>
    <t xml:space="preserve">Posibilidad de recibir sanciones por Incumplimiento de  las metas programadas en el plan de accion 2023 (R. DE GESTION) </t>
  </si>
  <si>
    <t>* El secretario de Participación, conformará anualmente la UIC, acorde a los perfiles requeridos.
* La UIC define  Plan de Contratacion  acorde con las necesidades de cada programa contenidas en el plan de compra y adquisiciones.
* La UIC designa enlaces o responsables  para  que atiendan de manera preferencial los procesos de contratacion que se generen en las respectivas areas.
* Reporte oportuno de las unidades del avance en el cumplimiento de metas.</t>
  </si>
  <si>
    <t xml:space="preserve">N° de personas atendidas en empresarismo y empleabilidad (grupos poblacionales diferenciales) </t>
  </si>
  <si>
    <t>Número o personas</t>
  </si>
  <si>
    <t>1.820 Secretaría de Participación</t>
  </si>
  <si>
    <t>Atender a 15.000 personas en empresarismo y empleabilidad (grupos poblacionales diferenciales).</t>
  </si>
  <si>
    <t>Personas asistidas técnicamente</t>
  </si>
  <si>
    <t>Realizar jornadas de socialización “Ruta Comunitaria para la Inclusión Productiva”, en las diferentes localidades de la ciudad de Cartagena.</t>
  </si>
  <si>
    <t>SI</t>
  </si>
  <si>
    <t>CONTRATO DE PRESTACION DE SERVICIOS</t>
  </si>
  <si>
    <t>DIRECTA</t>
  </si>
  <si>
    <t>Posibilidad de recibir o solicitar dinero, regalos, favores, servicios o beneficios con el fin de otorgar o asignar ayudas a unidades productivas que no lo necesitan o no cumplen con los requisitos. (R. DE CORRUPCION)</t>
  </si>
  <si>
    <t xml:space="preserve">* Cada vez que se de apertura a los procesos de asistencia técnica y capacitación de nuevos beneficiarios a los servicios que se brindan a través de la oficina de proyectos productivos liderada desde la Secretaría de Participación y Desarrollo Social, el responsable sustanciador de requisitos para acceder a un beneficio deberá realizar análisis y auditoria post-inscripción con el fin de detectar falencias en requisitos o documentos y así reducir la probabilidad de que se materialice el riesgo. 
* Los responsables del manejo de la base de datos de los beneficiarios y los supervisores de las oficina de proyectos productivos, debe tener siempre y a la mano de los funcionarios y contratistas las diferentes bases de datos de registro de solicitantes, historial de los Informes de ayudas entregadas con sus respectivas evidencias actualizadas, esto con el fin de verificar que los usuarios cumplan con los requisitos exigidos y que no han sido beneficiados con anterioridad. Estas bases de datos deben ser actualizadas de forma constante.  
* Cada vez que se inicien los procesos de inscripción y/o admisión de nuevos beneficiarios a los servicios que se brindan a través de los diferentes programas asistenciales liderados desde la Secretaría de Participación y Desarrollo Social, los supervisores responsables deben realizar socialización al personal encargado sobre el manual de integridad y conflicto de intereses para sensibilizar y crear conciencia acerca de la importancia de los valores, la ética entre otros en el marco del cumplimiento de las funciones del servidor público. La cual se evidenciará a través de los registros de asistencia, actas de reunión y evidencias fotográficas del personal a los espacios de socialización.  </t>
  </si>
  <si>
    <t>N° de unidades productivas financiadas, implementadas y formalizadas.</t>
  </si>
  <si>
    <t>Número o Unidades</t>
  </si>
  <si>
    <t>522 Secretaría de Participación</t>
  </si>
  <si>
    <t>Formalizar e implementar y financiar 5.000 unidades productivas.</t>
  </si>
  <si>
    <t>Unidades productivas vinculadas</t>
  </si>
  <si>
    <t>Aplicar registro empresarial a los participantes de la ruta.</t>
  </si>
  <si>
    <t>Personas inscritas</t>
  </si>
  <si>
    <t>Numero</t>
  </si>
  <si>
    <t>Desarrollar componentes de orientación, capacitación y asesorías empresariales a los participantes.Etapa: operación.</t>
  </si>
  <si>
    <t>Personas certificadas</t>
  </si>
  <si>
    <t>Elaboración y sustentación de los planes de negocio de los participantes.</t>
  </si>
  <si>
    <t>Implementar unidades productivas de participantes aprobados.</t>
  </si>
  <si>
    <t>CONVENIO</t>
  </si>
  <si>
    <t xml:space="preserve"> </t>
  </si>
  <si>
    <t>N° de personas vinculadas laboralmente.</t>
  </si>
  <si>
    <t>Vincular 2.500 personas laboralmente.</t>
  </si>
  <si>
    <t>Personas vinculadas a empleo formal para población vulnerable</t>
  </si>
  <si>
    <t>Aplicar registro laboral a los participantes de la ruta. (Logistica para FERIA LABORAL)</t>
  </si>
  <si>
    <t>CONTRATO DE SUMINISTRO</t>
  </si>
  <si>
    <t>SELECCIÓN ABREVIADA</t>
  </si>
  <si>
    <t>Acompañamiento empresarial y asesorías específicas.Etapa: operación</t>
  </si>
  <si>
    <t>N° de personas con formación en competencias específicas, técnicos o tecnólogos, acorde a los diagnósticos laborales.</t>
  </si>
  <si>
    <t>ND</t>
  </si>
  <si>
    <t>Formar a 1.500 personas con en competencias específicas, técnicos o tecnólogos, acorde a los diagnósticos laborales.</t>
  </si>
  <si>
    <t>Semana por la productividad en Cartagena, implementada como mecanismo de promoción empresarial.</t>
  </si>
  <si>
    <t>Número o semanas</t>
  </si>
  <si>
    <t>Implementar 4 Semanas por la productividad en Cartagena, como mecanismo de promoción empresarial. (1 por año)</t>
  </si>
  <si>
    <t>Generar participación, de por lo menos 100 unidades productivas a los diferentes espacios propuestos.</t>
  </si>
  <si>
    <t>Servicio de información para la atención de población vulnerable</t>
  </si>
  <si>
    <t>Desarrollar la iniciativa de promoción comercial “Semanas por la productividad en Cartagena”.</t>
  </si>
  <si>
    <t>N° de unidades productivas participando de espacios de promoción, comercialización y acceso a nuevos mercados (local, nacional e internacional)</t>
  </si>
  <si>
    <t>Vincular 800 unidades productivas participando de espacios de promoción, comercialización y acceso a nuevos mercados (local, nacional e internacional)</t>
  </si>
  <si>
    <t>Unidades productivas colectivas fortalecidas</t>
  </si>
  <si>
    <t>Vincular a 800 unidades productivas a espacios de promoción, comercialización y acceso de nuevos mercados.</t>
  </si>
  <si>
    <t>N° de unidades productivas con enfoque de innovación y uso de nuevas tecnologías. Programa “Emprendimiento INN” y con becas otorgadas.</t>
  </si>
  <si>
    <t>Vincular a 100 unidades productivas con enfoque de innovación y uso de nuevas tecnologías. Programa “Emprendimiento INN” y con becas otorgadas.</t>
  </si>
  <si>
    <t>GESTION (Unidades productivas con enfoque de innovación)</t>
  </si>
  <si>
    <t>1 laboratorio empresarial y laboral juvenil implementado (padrinazgo empresarial, cultura empresarial, análisis y estudios sectoriales, modelos asociativos, teletrabajo, voluntariado).</t>
  </si>
  <si>
    <t>Número o laboratorio</t>
  </si>
  <si>
    <t>Implementar 1 laboratorio empresarial y laboral juvenil (padrinazgo empresarial, cultura empresarial, análisis y estudios sectoriales, modelos asociativos, teletrabajo, voluntariado).</t>
  </si>
  <si>
    <t>GESTION (Laboratorio empresarial y laboral juvenil)</t>
  </si>
  <si>
    <t>LÍNEA ESTRATÉGICA: DESARROLLO ECONÓMICO Y EMPLEABILIDAD</t>
  </si>
  <si>
    <t>No. De Plataforma de inclusión productiva Distrital en funcionamiento</t>
  </si>
  <si>
    <t>Programa: Mujeres con Autonomía Económica</t>
  </si>
  <si>
    <t>Número de mujeres participando en procesos de emprendimientos y encadenamientos productivos incorporando el enfoque diferencial.</t>
  </si>
  <si>
    <t>Número o mujeres</t>
  </si>
  <si>
    <t>710
Fuente: Plan de Acción 2016-2019 Grupo asuntos para la mujer 2019</t>
  </si>
  <si>
    <t>1.010 mujeres participando en procesos de emprendimientos y encadenamientos productivos incorporando el enfoque diferencial.</t>
  </si>
  <si>
    <t>FORTALECIMIENTO MUJERES CON AUTONOMÍA ECONÓMICA Cartagena DE INDIAS</t>
  </si>
  <si>
    <t>Desarrollar procesos de generación de ingresos en la población de mujeres, a partir del fortalecimiento empresarial y la gestión de la empleabilidad en el marco de la estrategia "Centros para el Emprendimiento y la Gestión de la Empleabilidad".</t>
  </si>
  <si>
    <t>Capacitar y asesorar en componentes empresariales a las mujeres emprendedoras.</t>
  </si>
  <si>
    <t>GRUPO DE ASUNTOS PARA LA MUJER</t>
  </si>
  <si>
    <t>GLEDIS SALCEDO</t>
  </si>
  <si>
    <t>FORTALECIMIENTO MUJERES CON AUTONOMÍA ECONÓMICA  Cartagena DE INDIAS</t>
  </si>
  <si>
    <t>2.3.4103.1500.2020130010102</t>
  </si>
  <si>
    <t>* El secretario de Participación,  conformará  anualmente la UIC, acorde a los perfiles requeridos.
* La UIC define  Plan de Contratacion  acorde con las necesidades de cada programa contenidas en el plan de compra y adquisiciones.
* La UIC designa enlaces o responsables  para  que atiendan de manera preferencial los procesos de contratacion que se generen en las respectivas areas.
* Reporte oportuno de las unidades del avance en el cumplimiento de metas.</t>
  </si>
  <si>
    <t>Suministro de capital semilla en maquinaria, equipo e insumos</t>
  </si>
  <si>
    <t>Recursos otorgados</t>
  </si>
  <si>
    <t>* Cada vez que se de apertura a los procesos de asistencia técnica y capacitación de nuevos beneficiarios a los servicios que se brindan a través de la oficina de proyectos productivos liderada desde la Secretaría de Participación y Desarrollo Social, el responsable sustanciador de requisitos para acceder a un beneficio deberá realizar análisis y auditoria post-inscripción con el fin de detectar falencias en requisitos o documentos y así reducir la probabilidad de que se materialice el riesgo.
* Los responsables del manejo de la base de datos de los beneficiarios y los supervisores de las oficina de proyectos productivos, debe tener siempre y a la mano de los funcionarios y contratistas las diferentes bases de datos de registro de solicitantes, historial de los Informes de ayudas entregadas con sus respectivas evidencias actualizadas, esto con el fin de verificar que los usuarios cumplan con los requisitos exigidos y que no han sido beneficiados con anterioridad. Estas bases de datos deben ser actualizadas de forma constante.
* Cada vez que se inicien los procesos de inscripción y/o admisión de nuevos beneficiarios a los servicios que se brindan a través de los diferentes programas asistenciales liderados desde la Secretaría de Participación y Desarrollo Social, los supervisores responsables deben realizar socialización al personal encargado sobre el manual de integridad y conflicto de intereses para sensibilizar y crear conciencia acerca de la importancia de los valores, la ética entre otros en el marco del cumplimiento de las funciones del servidor público. La cual se evidenciará a través de los registros de asistencia, actas de reunión y evidencias fotográficas del personal a los espacios de socialización.</t>
  </si>
  <si>
    <t>Servicio de transporte</t>
  </si>
  <si>
    <t>CONTRATO DE SERVICIOS</t>
  </si>
  <si>
    <t>LICITACION PUBLICA</t>
  </si>
  <si>
    <t>Número de mujeres formadas en Artes y Oficios y con asistencia técnica</t>
  </si>
  <si>
    <t>340
Fuente: Plan de Acción 2016-2019 Grupo asuntos para la mujer 2019</t>
  </si>
  <si>
    <t>600 mujeres formadas en Artes y Oficios y con asistencia técnica.</t>
  </si>
  <si>
    <t>Participar de la orientación, capacitación y formación pertinente, acorde a las necesidades del mercado laboral en el marco de la estrategia de inclusión productiva, “Centros para el Emprendimiento y la Gestión de la Empleabilidad”.</t>
  </si>
  <si>
    <t>Número de mujeres participando en procesos de empleabilidad víctimas de violencia de pareja</t>
  </si>
  <si>
    <t>15
Fuente: Plan de Acción 2016-2019 Grupo asuntos para la mujer 2019</t>
  </si>
  <si>
    <t>100 mujeres participando en procesos de empleabilidad víctimas de violencia de pareja</t>
  </si>
  <si>
    <t>GESTIÓN (Mujeres participando en procesos de empleabilidad)</t>
  </si>
  <si>
    <t>Porcentaje de jóvenes en condición de desempleo.</t>
  </si>
  <si>
    <t>17,5%
Fuente: DANE (Estadísticas por tema Mercado Laboral de la juventud, trimestre Octubre, Noviembre y Diciembre de 2018)</t>
  </si>
  <si>
    <t xml:space="preserve">Disminuir a 16 el porcentaje de jóvenes en condición de desempleo </t>
  </si>
  <si>
    <t>Porcentaje</t>
  </si>
  <si>
    <t>Programa: "Empleo Inclusivo Para Los Jóvenes”</t>
  </si>
  <si>
    <t>Jóvenes ubicados laboralmente por intermediación laboral</t>
  </si>
  <si>
    <t>Número o jóvenes</t>
  </si>
  <si>
    <t>1769
Fuente: SPDS, 31 de diciembre de 2019</t>
  </si>
  <si>
    <t>800 jóvenes ubicados laboralmente</t>
  </si>
  <si>
    <t>FORTALECIMIENTO EMPLEO INCLUSIVO PARA LOS JÓVENES. Cartagena DE INDIAS</t>
  </si>
  <si>
    <t>Desarrollar procesos de generación de ingresos sostenibles en jóvenes a partir del fortalecimiento empresarial y la gestión de la empleabilidad en el marco de la estrategia Centros para el Emprendimiento y la Gestión de la Empleabilidad en Cartagena.</t>
  </si>
  <si>
    <t>GESTION (Jóvenes ubicados laboralmente)</t>
  </si>
  <si>
    <t>GRUPO DE  FAMILIA, INFANCIA  Y JUVENTUD</t>
  </si>
  <si>
    <t>LILIBETH MARIN</t>
  </si>
  <si>
    <t>FORTALECIMIENTO EMPLEO INCLUSIVO PARA LOS JÓVENES-0  Cartagena DE INDIAS</t>
  </si>
  <si>
    <t>2.3.4103.1500.2020130010101</t>
  </si>
  <si>
    <t>Iniciativas productivas creadas adaptadas a las condiciones de crisis sanitarias, sociales y ambientales que se presenten.</t>
  </si>
  <si>
    <t xml:space="preserve">Número o iniciativas </t>
  </si>
  <si>
    <t>94
Fuente: SPDS, 31 de diciembre de 2019</t>
  </si>
  <si>
    <t>500  Iniciativas productivas creadas adaptadas a las condiciones de crisis sanitarias, sociales y ambientales que se presenten.</t>
  </si>
  <si>
    <t>Unidades productivas capitalizadas</t>
  </si>
  <si>
    <t>Implementar unidades productivas de jóvenes emprendedores en el marco de la estrategia centros para el emprendimiento y la Gestión de la Empleabilidad en Cartagena de Indias</t>
  </si>
  <si>
    <t>Jóvenes formados en emprendimiento</t>
  </si>
  <si>
    <t>838
Fuente: SPDS, 31 de diciembre de 2019</t>
  </si>
  <si>
    <t>2.200  jóvenes formados en emprendimiento.</t>
  </si>
  <si>
    <t>Participar de la orientación, capacitación y formación pertinente, acorde a las necesidades del mercado laboral en el marco de la estrategia de inclusión productiva, Centros para el Emprendimiento y la Gestión de la Empleabilidad en Cartagena de Indias</t>
  </si>
  <si>
    <t>Participar de los espacios de las semanas por la productividad en Cartagena y otros espacios de promoción comercial en el marco de la estrategia de inclusión productiva, Centros para el Emprendimiento y la Gestión de la Empleabilidad en Cartagena de Indias</t>
  </si>
  <si>
    <t>Objetivo 16. Promover sociedades pacíficas e inclusivas para el desarrollo sostenible, proveer acceso a la justicia para todos y construir instituciones efectivas, responsables e inclusivas en todos los niveles.</t>
  </si>
  <si>
    <t>Cartagena TRANSPARENTE</t>
  </si>
  <si>
    <t xml:space="preserve">LÍNEA ESTRATÉGICA: PARTICIPACIÓN Y DESCENTRALIZACIÓN </t>
  </si>
  <si>
    <t>% Organizaciones Comunales  administrativamente competente</t>
  </si>
  <si>
    <t>Organizaciones Comunales Activas y en Funcionamiento
Fuente: Secretaría de Participación y Desarrollo Social
2019</t>
  </si>
  <si>
    <t>100% Organizaciones Comunales capacitadas, controladas, inspeccionadas y vigiladas</t>
  </si>
  <si>
    <t>Programa: Participando salvamos a Cartagena</t>
  </si>
  <si>
    <t>Porcentaje u organizaciones comunales</t>
  </si>
  <si>
    <t>427 Organizaciones Comunales Activas y en Funcionamiento
Fuente: Secretaría de Participación y Desarrollo Social-2019</t>
  </si>
  <si>
    <t>427 Organizaciones Comunales capacitadas, controladas, inspeccionadas y vigiladas</t>
  </si>
  <si>
    <t>Entidades apoyadas</t>
  </si>
  <si>
    <t>FORTALECIMIENTO DE LA PARTICIPACIÓN CIUDADANA Y COMUNITARIA</t>
  </si>
  <si>
    <t>Garantizar en un 100% la partipación ciudadana en el distrito de cartagena, a traves la planeación, promoción, rendicion de cuentas e inspeccion, vigilancia y control de las organizaciones comunales, con el fin de generar de manera permanente la incidencia de la ciudadania en la toma de decisiones</t>
  </si>
  <si>
    <t>FORTALECIMIENTO DE LA GESTIÓN ADMINISTRATIVA Y LABOR SOCIAL DE LOS ORGANISMOS COMUNALES DEL Distrito DE Cartagena DE INDIAS</t>
  </si>
  <si>
    <t>Fortalecer los niveles de gestión de las organizaciones comunales para incidir en el desarrollo integral de sus comunidades.</t>
  </si>
  <si>
    <t>Realizar capacitación, inspección, vigilancia y control a Organizaciones Comunales.</t>
  </si>
  <si>
    <t>GRUPO DE FORMACION CIUDADANA Y GESTION COMUNITARIA</t>
  </si>
  <si>
    <t>EDWIN PUELLO</t>
  </si>
  <si>
    <t>FORTALECIMIENTO DE LA GESTION ADMINISTRATIVA Y LABOR SOCIAL DE LOS ORGANISMOS COMUNALES DEL Distrito DE Cartagena DE INDIAS</t>
  </si>
  <si>
    <t>2.3.4502.1000.2021130010221</t>
  </si>
  <si>
    <t xml:space="preserve">CONTRATO DE PRESTACION DE SERVICIOS </t>
  </si>
  <si>
    <t>Posibilidad de Incumplimiento en las respuestas oportunas y pertinentes a las peticiones, quejas y reclamos de la ciudadanía y de los organismos de control. (R. DE GESTION)</t>
  </si>
  <si>
    <t>* El director de la entidad delega un funcionario para la administracion del sigob y del correo institucional.
* El director de la entidad designa un profesional para coordinar la atencion PQRS en la Secretaria.
* El responsable del sigob realizan de manera periodica el reparto de las PQRS recibidas.
* El coordinador de PQRS y el responsable de sigob realiza periodicamente seguimiento del estado de los tramites para evitar posibles vencimientos.          
* Los coordinadores de unidad designan un enlace de PQRS   
* El coordinador de PQRS y el responsable de sigob realiza informe Trimestral  del estado PQRS.      
* Los Resposanbles de PQRS Organizan archivo fisico y digital mensual.</t>
  </si>
  <si>
    <t>70% Organizaciones Comunales con Dignatarios capacitados</t>
  </si>
  <si>
    <t>299 Organizaciones Comunales con Dignatarios capacitados</t>
  </si>
  <si>
    <t>Personas capacitadas</t>
  </si>
  <si>
    <t>Realizar capacitaciones a dignatarios y lideres comunales en legislación comunal</t>
  </si>
  <si>
    <t>256 Organizaciones Comunales Dotadas</t>
  </si>
  <si>
    <t xml:space="preserve">Sedes dotadas </t>
  </si>
  <si>
    <t>Realizar talleres de capacitación, asesoría y orientación a dignatarios y líderes comunales en formulación de programas y proyectos empresariales.</t>
  </si>
  <si>
    <t xml:space="preserve"> Posibilidad de pérdida de informacion relacionada con la gestion de la entidad contenido en archivos fisicos y digitales. (R. DE GESTION) </t>
  </si>
  <si>
    <t>* Fortalecer equipo responsable de archivos / Capacitacion al personal.
* Implementar control prestamo de documentos.
* Organizar Archivo Documental  de la SPDS con informacion relevante de los procesos misionales y administrativos, en especial los adelantados desde el Despacho del Director.</t>
  </si>
  <si>
    <t>Apoyo logistico impresos y comunicaciones</t>
  </si>
  <si>
    <t>Posibilidad de recibir o solicitar dadivas para proyectar, hacer o cambiar el sentido de una decisión administrativa en beneficio de un tercero o particular. (R. DE CORRUPCION)</t>
  </si>
  <si>
    <t>* Socializar cada seis meses con el personal encargado de proyectar, realizar actos administrativos, el manual de integridad y conflicto de intereses para sensibilizar y crear conciencia acerca de la importancia de los valores, la ética entre otros en el marco del cumplimiento de las funciones del servidor público.
* Iniciar inmediatamente un proceso de denuncia ante los órganos de control de los funcionarios involucrados en los actos de corrupción tendientes a corregir la acción indebida.</t>
  </si>
  <si>
    <t xml:space="preserve">40% Organizaciones Comunales intervenidas con emprendimiento comunal, proyectos productivos y sociales </t>
  </si>
  <si>
    <t>171 Organizaciones Comunales intervenidas con emprendimiento comunal, proyectos productivos y sociales.</t>
  </si>
  <si>
    <t>Garantizar el ejercicio de sus derechos a líderes comunales</t>
  </si>
  <si>
    <t>Personas atendidas</t>
  </si>
  <si>
    <t xml:space="preserve">100% Planes de gestión social comunal  formulados e implementados </t>
  </si>
  <si>
    <t>Porcentaje o Planes de Gestión</t>
  </si>
  <si>
    <t>427 Planes de gestión social comunal formulados e implementados.</t>
  </si>
  <si>
    <t>FORTALECIMIENTO DE LA CAPACIDAD ADMINISTRATIVA, OPERATIVA Y TECNOLÓGICA DE LAS ORGANIZACIONES COMUNALES DEL Distrito DE Cartagena DE INDIAS</t>
  </si>
  <si>
    <t>Fortalecer la Capacidad Administrativa, Operativa y Tecnológica de las Organizaciones Comunales del Distrito de Cartagena de Indias, en el Manejo de la Información y Articulación con la Oferta Institucional.</t>
  </si>
  <si>
    <t>Dotar a Organizaciones Comunales de equipos informáticos, muebles y enseres.</t>
  </si>
  <si>
    <t>2.3.4502.1000.2021130010219</t>
  </si>
  <si>
    <t>ORDEN DE COMPRA</t>
  </si>
  <si>
    <t>MINIMA CUANTIA</t>
  </si>
  <si>
    <t>8% de  Dignatarios y líderes  comunales amenazados</t>
  </si>
  <si>
    <t>100% Dignatarios y líderes comunales con garantías para el ejercicio de sus derechos</t>
  </si>
  <si>
    <t>Porcentaje o Dignatarios y líderes</t>
  </si>
  <si>
    <t>36 Dignatarios y líderes  comunales amenazados
Fuente: Secretaría de Participación y Desarrollo Social-2019</t>
  </si>
  <si>
    <t>36 Dignatarios y líderes comunales con garantías para el ejercicio de sus derechos</t>
  </si>
  <si>
    <t>Dotar de equipos y herramientas tecnológicas a tres centros de innovación comunal en el Distrito de Cartagena de Indias.</t>
  </si>
  <si>
    <t>Sedes dotadas</t>
  </si>
  <si>
    <t>Dotar de equipos y herramientas esenciales para grabar videos  a las organizaciones comunales del Distrito de Cartagena de Indias.</t>
  </si>
  <si>
    <t>Adecuacion fisica de los tres centros de innovacion comunal</t>
  </si>
  <si>
    <t>Sedes adecuadas</t>
  </si>
  <si>
    <t>CONTRATO DE MANTENIMIENTO</t>
  </si>
  <si>
    <t>Desarrollar una aplicación web responsive y plataforma de educación virtual, basada en Moodle para las organizaciones comunales del Distrito de Cartagena de Indias.</t>
  </si>
  <si>
    <t>Índice de capacidad en la prestación de servicios de tecnología</t>
  </si>
  <si>
    <t xml:space="preserve">DIRECTA </t>
  </si>
  <si>
    <t>Desarrollar formaciones o módulos enfocados en las TIC’s a dignatarios de las organizaciones comunales del Distrito de Cartagena de Indias.</t>
  </si>
  <si>
    <t>Servicios profesionales de apoyo al Proyecto</t>
  </si>
  <si>
    <t xml:space="preserve">CONTRATO DE SERVICIOS </t>
  </si>
  <si>
    <t xml:space="preserve">Una (1) Plataforma Comunal construida </t>
  </si>
  <si>
    <t>Logistica para eventos</t>
  </si>
  <si>
    <t xml:space="preserve">Política Pública Comunal del Distrito de Cartagena construida e implementada </t>
  </si>
  <si>
    <t>0
Fuente: Secretaría de Participación y Desarrollo Social-2019</t>
  </si>
  <si>
    <t>Una (1) Política Pública Comunal del Distrito de Cartagena construida e implementada.</t>
  </si>
  <si>
    <t>Documentos de política elaborados</t>
  </si>
  <si>
    <t>FORTALECIMIENTO DE LA INCIDENCIA DE LOS CIUDADANOS EN LOS PROCESOS DE PARTICIPACIÓN PARA LA CONSTRUCCIÓN DE LO PÚBLICO EN EL Distrito DE Cartagena</t>
  </si>
  <si>
    <t>Fortalecer la Incidencia de los Ciudadanos en los Procesos de Participación para la Construcción de lo Público.</t>
  </si>
  <si>
    <t>Desarrollar espacios de promoción en la incidencia y participación de los ciudadanos en los procesos de construcción de lo público y ciudadanía activa</t>
  </si>
  <si>
    <t>FORTALECIMIENTO DE LA INCIDENCIA DE LOS CIUDADANOS EN LOS PROCESOS DE PARTICIPACIÓN PARA LA CONSTRUCCION DE LO PÚBLICO EN EL Distrito DE Cartagena DE INDIAS</t>
  </si>
  <si>
    <t>2.3.4502.1000.2021130010220</t>
  </si>
  <si>
    <t>Un (1) consejo distrital de participación ciudadano conformado y en funcionamiento</t>
  </si>
  <si>
    <t>Realizar la contratación del recurso humano</t>
  </si>
  <si>
    <t>Realizar convenio de prestación de servicios profesionales, suministro de insumos y materiales logísticos.</t>
  </si>
  <si>
    <t>Una (1) política Pública de participación ciudadana construida e implementada</t>
  </si>
  <si>
    <t>Promoción de la participación de comunales en encuentro nacional</t>
  </si>
  <si>
    <t>% Ciudadanos que participan en los procesos de construcción de lo público y ciudadanía activa</t>
  </si>
  <si>
    <t xml:space="preserve">10% Ciudadanos que participan en los procesos de construcción de lo público y ciudadanía activa. </t>
  </si>
  <si>
    <t>Porcentaje o ciudadanos</t>
  </si>
  <si>
    <t>820.588 Ciudadanos mayores de 14 años que participan en los procesos de construcción de lo público y ciudadanía activa. Fuente: Secretaría de Participación y Desarrollo Social-2019</t>
  </si>
  <si>
    <t xml:space="preserve">82.059 Ciudadanos que participan en los procesos de construcción de lo público y ciudadanía activa. </t>
  </si>
  <si>
    <t>Realizacion de eventos para reconocer y conmemorar el liderazgo comunal en el Distrito</t>
  </si>
  <si>
    <t>5. Igualidad de género.</t>
  </si>
  <si>
    <t>EJE TRANSVERSAL: Cartagena CON ATENCION Y GARANTIA DE DERECHOS A POBLACION DIFERENCIAL.</t>
  </si>
  <si>
    <t>LINEA ESTRATEGICA MUJERES CARTAGENERAS POR SUS DERECHOS.</t>
  </si>
  <si>
    <t xml:space="preserve">Porcentaje de mujeres participando en procesos productivos, políticos, sociales y participativos sobre el total de la población de género femenino del Distrito de Cartagena de Indias. </t>
  </si>
  <si>
    <t>100%  mujeres participando en procesos productivos, políticos, sociales y participativos sobre el total de la población de género femenino del Distrito de Cartagena de Indias.</t>
  </si>
  <si>
    <t>Programa: Las Mujeres Decidimos Sobre el Ejercicio del Poder</t>
  </si>
  <si>
    <t>Número de mujeres formadas en liderazgo femenino. social, comunitario y político con enfoque diferencial y pertinencia cultural,</t>
  </si>
  <si>
    <t>400
Fuente: Plan de acción 2016-2019 Grupo Asuntos para la Mujer. 2019.</t>
  </si>
  <si>
    <t>1000 mujeres formadas en liderazgo femenino, social, comunitario y político con enfoque diferencial y pertinencia cultural</t>
  </si>
  <si>
    <t>ASISTENCIA Y ACOMPAÑAMIENTO SOCIAL A LA POBLACIÓN HABITANTE DEL DISTRITO DE CARTAGENA</t>
  </si>
  <si>
    <t>Facilitar el acceso permanente a servicios sociales de la poblaciòn vulnerable, mediante acciones integrales, fortalecimiento de la corresponsabilidad ciudadana, la autonomia y la capacidad de gestion de su propio desarrollo, en el marco de la promoción, protección, restitución y garantía de sus derechos.</t>
  </si>
  <si>
    <t>ACTUALIZACIÓN LAS MUJERES DECIDIMOS SOBRE EL EJERCICIO DEL PODER Cartagena DE INDIAS</t>
  </si>
  <si>
    <t>Incrementar los niveles de participación de las mujeres en los espacios de poder y toma de decisión.</t>
  </si>
  <si>
    <t>Desarrollar la estrategia “Escuelas de Formación a Mujeres”</t>
  </si>
  <si>
    <t>2.3.4502.1000.2021130010213</t>
  </si>
  <si>
    <t>Posibilidad de Vinculacion de talento humano sin tener en cuenta los perfiles requeridos para el cumplimiento de metas (R. DE GESTION )</t>
  </si>
  <si>
    <t xml:space="preserve">* El responsaable de la  UIC, definira ruta para proceso de vinculacion OPS.
* Los coordinadores reportaran las necesidades de contaratacion de personal y sus perfiles.
*El responsable de la UIC designara un profesional para revision de requsitos mediante lista de chequeo </t>
  </si>
  <si>
    <t xml:space="preserve">Organizaciones sociales de mujeres con enfoque diferencial fortalecidas en acciones para el reconocimiento y apoyo de las diferentes formas organizativas. </t>
  </si>
  <si>
    <t>Número u organizaciones</t>
  </si>
  <si>
    <t>10 Organizaciones sociales de mujeres con enfoque diferencial fortalecidas en acciones para el reconocimiento y apoyo.</t>
  </si>
  <si>
    <t>Proyectos apoyados</t>
  </si>
  <si>
    <t xml:space="preserve">Caracterización de las organizaciones de mujeres en el Distrito de Cartagena. </t>
  </si>
  <si>
    <t>Documento elaborado</t>
  </si>
  <si>
    <t>Posibilidad de recibir o solicitar algún tipo de dadiva o prebenda para omitir los requisitos legales en la contratación de personas por órdenes de prestación de servicios profesionales y de apoyo a al gestión que no cumplen con el perfil con el propósito de beneficiar un particular o un tercero. ( R. DE CORRUPCION)</t>
  </si>
  <si>
    <t>* Verificación de las necesidades definidas en el análisis del sector de la entidad, acorde con las necesidades emanadas de las unidades misionales.
* Implementar uso de listas de chequeo autorizadas por talento humano o el delegado de la contratación para la verificación de la idoniedad del recurso humano.</t>
  </si>
  <si>
    <t>Política Pública Reformulada y actualizada con línea base y documento final</t>
  </si>
  <si>
    <t>1 Política Pública Reformulada y actualizada</t>
  </si>
  <si>
    <t>ACTUALIZACIÓN Y REFORMULACION DE LA POLÍTICA PÚBLICA DE MUJER Cartagena DE INDIAS</t>
  </si>
  <si>
    <t>Reformular y actualizar la Política Pública de Mujer.</t>
  </si>
  <si>
    <t>ACTUALIZACIÓN Y REFORMULACION DE LA POLÍTICA PUBLICA DE MUJER Cartagena DE INDIAS</t>
  </si>
  <si>
    <t>2.3.4502.1000.2021130010214</t>
  </si>
  <si>
    <t>Instancia rectora de la Política Pública de Mujeres incluida en el proceso de modernización.</t>
  </si>
  <si>
    <t>1 Instancia rectora de la Política Pública de Mujeres incluida en el proceso de modernización.</t>
  </si>
  <si>
    <t>Documento de Planeacion elaborado</t>
  </si>
  <si>
    <t>ACTUALIZACIÓN INSTANCIA RECTORA DE LA POLÍTICA PÚBLICA DE MUJERES Cartagena DE INDIAS</t>
  </si>
  <si>
    <t>Crear una instancia rectora de la política pública para las mujeres en Cartagena.</t>
  </si>
  <si>
    <t>2.3.4502.1000.2021130010233</t>
  </si>
  <si>
    <t>5. Igualdad de género.</t>
  </si>
  <si>
    <t>Programa: Una Vida Libre de Violencias para las Mujeres</t>
  </si>
  <si>
    <t>Número de personas que participan en acciones para prevenir y eliminar la violencia contra la mujer</t>
  </si>
  <si>
    <t>2500
Fuente: Plan de acción 2016-2019 Grupo Asuntos para la Mujer. 2019.</t>
  </si>
  <si>
    <t>4.900 personas que participan en acciones para prevenir y eliminar la violencia contra la mujer.</t>
  </si>
  <si>
    <t>Campañas realizadas</t>
  </si>
  <si>
    <t>FORTALECIMIENTO DE UN ESTILO DE VIDA LIBRE DE VIOLENCIAS PARA LAS MUJERES Cartagena DE INDIAS</t>
  </si>
  <si>
    <t>Disminuir los altos índices de violencia de pareja y violencia sexual en las mujeres del Distrito de Cartagena.</t>
  </si>
  <si>
    <t>Desarrollar Jornadas para la toma de conciencia frente a las VBG MUJERES CARTAGENERAS POR SUS DERECHOS????dirigidas a la ciudadanía Cartagenera.</t>
  </si>
  <si>
    <t>Acciones ejecutadas con las comunidades</t>
  </si>
  <si>
    <t>2.3.4501.1000.2021130010229</t>
  </si>
  <si>
    <t>* El responsaable de la  UIC, definira ruta para proceso de vinculacion OPS.
* Los coordinadores reportaran las necesidades de contaratacion de personal y sus perfiles.
*El responsable de la UIC designara un profesional para revision de requsitos mediante lista de chequeo.</t>
  </si>
  <si>
    <t>Número de Acciones de prevención de las diferentes formas de violencia basada en género y contra la discriminación y xenofobia hacia niñas y mujeres provenientes de Venezuela.</t>
  </si>
  <si>
    <t>Número</t>
  </si>
  <si>
    <t>165
Fuente: Plan de acción 2016-2019 Grupo Asuntos para la Mujer. 2019.</t>
  </si>
  <si>
    <t>175 Acciones de prevención de las diferentes formas de violencia basados en género y contra la discriminación y xenofobia hacia niñas y mujeres provenientes de Venezuela.</t>
  </si>
  <si>
    <t>Conmemoración de fechas especiales</t>
  </si>
  <si>
    <t>Realizar (4) cuatro acciones de prevención en cumplimiento al Comité de seguimiento a la implementación de la ley 1257 de 2008 - decreto 0652 de 2019, en el marco del mecanismo articulador para la atención integral a las VBG</t>
  </si>
  <si>
    <t>Número de acciones estratégicas de cumplimiento al comité unificado de lucha contra el delito de la trata de personas.</t>
  </si>
  <si>
    <t>14 acciones estratégicas de cumplimiento al comité unificado de lucha contra el delito de la trata de personas.</t>
  </si>
  <si>
    <t>LICITACION</t>
  </si>
  <si>
    <t>Diseñar e Implementar una (1) campaña institucional para la prevención del delito de la trata de personas con su respectiva evaluación que mida los resultados.</t>
  </si>
  <si>
    <t>Realizar tres (3) conmemoraciones al día mundial contra el delito de la trata de personas.</t>
  </si>
  <si>
    <t>Desarrollar un (1) plan de formación sobre el delito de la trata de personas que incluya tres (3) acciones de fortalecimiento a la ruta de protección y atención del Comité</t>
  </si>
  <si>
    <t>Documento de planeación elaborado</t>
  </si>
  <si>
    <t>Número de mujeres víctimas de violencia de pareja, violencia sexual y trata de personas atendidas.</t>
  </si>
  <si>
    <t>413
Fuente: Plan de acción 2016-2019 Grupo Asuntos para la Mujer. 2019.</t>
  </si>
  <si>
    <t>700  mujeres víctimas de violencia de pareja, violencia sexual y trata de personas atendidas.</t>
  </si>
  <si>
    <t>Víctimas con rehabilitación psicosocial</t>
  </si>
  <si>
    <t>Contratar el Hogar de Acogida para atender a mujeres víctimas de violencia de pareja y violencia sexual con hijos e hijas menores de edad</t>
  </si>
  <si>
    <t>Dotacion muebles y enseres casa de la mujer</t>
  </si>
  <si>
    <t>Sede dotada</t>
  </si>
  <si>
    <t>Programa: Mujer, Constructoras De Paz</t>
  </si>
  <si>
    <t>Formulación del Plan de Acción Estratégico (A/49/587) para el cumplimiento de la Resolución 1325 del 31 de octubre del año 2000.</t>
  </si>
  <si>
    <t>Formular 1 Plan de Acción Estratégico (A/49/587) para el cumplimiento de la Resolución 1325 del 31 de octubre del año 2000.</t>
  </si>
  <si>
    <t>ACTUALIZACIÓN MUJERES CONSTRUCTORAS DE PAZ. Cartagena DE INDIAS</t>
  </si>
  <si>
    <t>Incluir a las mujeres víctimas del conflicto armando en acciones de prevención para el goce efectivo de sus derechos.</t>
  </si>
  <si>
    <t>Socialización de la metodología para la construcción del plan de acción de la resolución 1325 del 2000</t>
  </si>
  <si>
    <t>Acciones ejecutadas con la comunidad</t>
  </si>
  <si>
    <t>2.3.4502.1000.2021130010228</t>
  </si>
  <si>
    <t>* El responsaable de la  UIC, definira ruta para proceso de vinculacion OPS.
* Los coordinadores reportaran las necesidades de contaratacion de personal y sus perfiles.
* El responsable de la UIC designara un profesional para revision de requsitos mediante lista de chequeo.</t>
  </si>
  <si>
    <t>Diseño del plan de acción de la resolución 1325 del 2000</t>
  </si>
  <si>
    <t>Ejecución del plan de acción (Acciones simbólicas, artísticas y comunitarias en torno a la memoria histórica y la paz, creación de grupos de apoyo a nivellocal)</t>
  </si>
  <si>
    <t>Consultoría y logística para la socialización de metodología para la ejecución del plan de acción de la resolución 1325</t>
  </si>
  <si>
    <t>Programa: Cartagena Libre de una Cultura Machista</t>
  </si>
  <si>
    <t>Instituciones Educativas del Distrito desarrollando la estrategia Escuelas Libres de Sexismo</t>
  </si>
  <si>
    <t>Número o instituciones educativas</t>
  </si>
  <si>
    <t>45
Fuente: Plan de acción 2016-2019 Grupo Asuntos para la Mujer. 2019</t>
  </si>
  <si>
    <t>55  Instituciones Educativas del Distrito desarrollando la estrategia Escuelas Libres de Sexismo.</t>
  </si>
  <si>
    <t>ADECUACIÓN Cartagena LIBRE DE UNA CULTURA MACHISTA Cartagena DE INDIAS Cartagena DE INDIAS</t>
  </si>
  <si>
    <t>Promover la transformación social de patrones socioculturales que impiden el acceso a las mujeres a la vida política y pública en el Distrito de Cartagena.</t>
  </si>
  <si>
    <t>Diseño y ejecución del plan de formación</t>
  </si>
  <si>
    <t>2.3.4502.1000.2021130010222</t>
  </si>
  <si>
    <t>Número de campañas desarrolladas para el cuidado, y transformación de los estereotipos</t>
  </si>
  <si>
    <t>Número o campañas</t>
  </si>
  <si>
    <t>Desarrollar 4 campañas para el cuidado, y transformación de los estereotipos.</t>
  </si>
  <si>
    <t>Diseña e implementar un instrumento para  la evaluación de percepción ciudadana</t>
  </si>
  <si>
    <t>LINEA ESTRATEGICA: INCLUSION Y OPORTUNIDAD PARA NIÑOS, NIÑAS Y ADOLESCENTES Y FAMILIAS.</t>
  </si>
  <si>
    <t>Porcentaje de Padres, madres y/o cuidadores que participan en acciones formativas que promuevan el desarrollo de entornos protectores de niños y niñas de 0 a 5 años del total del Distrito.</t>
  </si>
  <si>
    <t>10%
Fuente: Secretaría de Participación y Desarrollo Social – Oficina de Niñez, Infancia y Adolescencia. 2019.</t>
  </si>
  <si>
    <t>Aumentar el Porcentaje de Padres, madres y/o cuidadores que participan en acciones formativas que promuevan el desarrollo de entornos protectores de niños y niñas de 0 a 5 años del total del Distrito al 12%.</t>
  </si>
  <si>
    <t>Programa: Comprometidos con la Salvación de Nuestra Primera Infancia</t>
  </si>
  <si>
    <t xml:space="preserve">Número de padres, madres de niños y niñas de 0 a 5 años del total del Distrito y cuidadores formados y participando en acciones que promuevan el desarrollo de entornos protectores </t>
  </si>
  <si>
    <t>Número o padres y madres</t>
  </si>
  <si>
    <t>12.187
Fuente: Secretaría de Participación y Desarrollo Social – Oficina de Niñez, Infancia y Adolescencia. 2019.</t>
  </si>
  <si>
    <t>14.000 padres, madres de niños y niñas de 0 a 5 años del total del Distrito y cuidadores formados y participando en acciones que promuevan el desarrollo de entornos protectores.</t>
  </si>
  <si>
    <t>COMPROMISO CON LA SALVACIÓN DE  NUESTRA PRIMERA INFANCIA EN EL Distrito DE Cartagena DE INDIAS</t>
  </si>
  <si>
    <t>Impulsar procesos de formación y/o acompañamiento a padres, madres y cuidadores para fortalecer su capacidad de gestión en el cuidado y la crianza de los niños y las niñas desde la gestación y hasta los 5 años, que les permita acceder a herramientas favorables para el desarrollo de la primera infancia.</t>
  </si>
  <si>
    <t>Desarrollo de Procesos formativos dirigidos a padres, madres, cuidadores de niños y niñas de 0 a 5 años en acciones que promueva la crianza amorosa y el desarrollo de entornos protectores</t>
  </si>
  <si>
    <t>MILADY NIÑO OROZCO</t>
  </si>
  <si>
    <t>COMPROMISO CON LA SALVACIÓN DE  NUESTRA PRIMERA INFANCIA EN EL Distrito DE  Cartagena DE INDIAS</t>
  </si>
  <si>
    <t>2.3.4102.1500.2020130010119</t>
  </si>
  <si>
    <t>Adecuaciones y mantenimiento infraestructura para la atencion integral a la primera infancia</t>
  </si>
  <si>
    <t>Edificaciones de atención a la primera infancia adecuadas</t>
  </si>
  <si>
    <t>MINIMA</t>
  </si>
  <si>
    <t>Suministro de refrigerios y/o almuerzos para procesos formativos, lúdicos y culturales</t>
  </si>
  <si>
    <t>Ajuste y divulgación de la Ruta Integral de Atencion a la Primera Infancia (RIA)</t>
  </si>
  <si>
    <t>Diseño y  formulacion politica publica para la primera infancia e infancia del Distrito de Cartagena</t>
  </si>
  <si>
    <t xml:space="preserve">CONVENIO </t>
  </si>
  <si>
    <t>Dotacion a ludotecas de equipos, juegos, juguetes y materiales para el desarrollo de actividades ludicas virtuales y/o presenciales</t>
  </si>
  <si>
    <t>SGP</t>
  </si>
  <si>
    <t>SELECCIÓN ABREVIADA-MINIMA CUANTIA</t>
  </si>
  <si>
    <t>Adquisicion de servicios de internet y acceso a plataformas virtuales</t>
  </si>
  <si>
    <t>Contenidos virtuales realizados</t>
  </si>
  <si>
    <t>NN de primera infancia con necesidades de atención nutricional Identificados y apoyados</t>
  </si>
  <si>
    <t>Niños y niñas atendidos en Servicio integrales</t>
  </si>
  <si>
    <t>Suministro de Paquetes Navideños para familias con NN de primera infancia</t>
  </si>
  <si>
    <t>Niños y niñas atendidos en Servicio tradicionales</t>
  </si>
  <si>
    <t>Suministro de juguetes navideños para NN de primera infancia</t>
  </si>
  <si>
    <t>Servicios de Transporte</t>
  </si>
  <si>
    <t xml:space="preserve">LICITACION </t>
  </si>
  <si>
    <t xml:space="preserve">SGP </t>
  </si>
  <si>
    <t>Número de campañas de comunicación implementadas que promuevan la garantía de los derechos de la primera infancia.</t>
  </si>
  <si>
    <t>Una (1) campaña de comunicación implementada que promueve la garantía de los derechos de la primera infancia.</t>
  </si>
  <si>
    <t>Gestión para el diseño de Campaña para la Promoción de la garantía de los Derechos de la primera infancia</t>
  </si>
  <si>
    <t>EJE TRANSVERSAL: Cartagena CON ATENCION Y GARANTIA DE 
DERECHOS A POBLACION DIFERENCIAL.</t>
  </si>
  <si>
    <t xml:space="preserve">Porcentaje de cupos para la atención oportuna, inmediata y de calidad a niñas, niños y adolescentes con derechos amenazados, Inobservados y/o vulnerados a través de Hogar de paso. </t>
  </si>
  <si>
    <t>1,30%
Fuente: Secretaría de Participación y Desarrollo Social – Oficina de Niñez, Infancia y Adolescencia. 2019.</t>
  </si>
  <si>
    <t>Aumentar el porcentaje de cupos para niñas, niños y adolescentes con derechos amenazados, Inobservados y/o vulnerados atendidos de forma transitoria e inmediata a través de Hogar de Paso al 1,5%.</t>
  </si>
  <si>
    <t>Programa Protección de la Infancia y la Adolescencia para la Prevención y atención de Violencias.</t>
  </si>
  <si>
    <t xml:space="preserve">Número cupos habilitados para la atención transitoria e inmediata a través de Hogar de Paso para niñas, niños y adolescentes con derechos amenazados, Inobservados y/o vulnerados. </t>
  </si>
  <si>
    <t>700 cupos habilitados para la atención de niñas, niños y adolescentes con derechos amenazados, Inobservados y/o vulnerados atendidos de forma transitoria e inmediata a través de Hogar de Paso.</t>
  </si>
  <si>
    <t>Niños, niñas, adolescentes y jóvenes beneficiados con acciones de prevención de amenazas o vulneración de derechos</t>
  </si>
  <si>
    <t>PROTECCIÓN DE LA INFANCIA Y LA ADOLESCENCIA PARA LA PREVENCIÓN Y ATENCIÓN DE VIOLENCIAS EN EL Distrito DE  Cartagena DE INDIAS</t>
  </si>
  <si>
    <t xml:space="preserve">Desarrollar acciones para la prevención y atención especializada de la niñez y la adolescencia en riesgo o víctima de situaciones de maltrato, violencia sexual, trabajo infantil, mendicidad, alta permanencia en calle u otros riesgos sociales, fortaleciendo los espacios de articulación y las rutas de atención a fin de en la mitigación de estas problemáticas. </t>
  </si>
  <si>
    <t>Habilitar 700 cupos para la atención de niñas, niños y adolescentes con derechos amenazados, Inobservados y/o vulnerados atendidos de forma transitoria e inmediata a través de Hogar de Paso.</t>
  </si>
  <si>
    <t>2.3.4102.1500.2020130010112</t>
  </si>
  <si>
    <t>Número cupos habilitados para la atención especializada de niños, niñas y adolescentes con derechos amenazados, inobservados y/o vulnerados (en situación de explotación laboral y/o víctimas de violencia sexual u otro tipo de violencia).</t>
  </si>
  <si>
    <t>800 cupos habilitados para la atención especializada de niños, niñas y adolescentes con derechos amenazados, inobservados y/o vulnerados (en situación de explotación laboral y/o víctimas de violencia sexual u otro tipo de violencia).</t>
  </si>
  <si>
    <t>Niños, niñas, adolescentes y jóvenes atendidios en los servicios de restablecimiento en la administración de justicia</t>
  </si>
  <si>
    <t>Habilitar 800 cupos para la atención especializada de niños, niñas y adolescentes con derechos amenazados, inobservados y/o vulnerados (en situación de explotación laboral y/o víctimas de violencia sexual u otro tipo de violencia).</t>
  </si>
  <si>
    <t>Aumentar el porcentaje de cupos para la atención especializada a niñas, niños y adolescentes con derechos amenazados, inobservados y/o vulnerados (en situación de explotación laboral y/o víctimas de violencia sexual u otro tipo de violencia al 1,5%.</t>
  </si>
  <si>
    <t>1,3% Funte: Secretaría de Participación y Desarrollo Social – Oficina de Niñez, Infancia y Adolescencia. 2019.</t>
  </si>
  <si>
    <t>Número de niños, niños y adolescentes en situación de alto riesgo social vinculados a acciones de prevención que favorecen el desarrollo de factores autoprotectores y mitigan la discriminación y la violencia de género.</t>
  </si>
  <si>
    <t>Número o NNA</t>
  </si>
  <si>
    <t>23.000 niños, niñas y adolescentes en situación de alto riesgo social vinculados a acciones de prevención que favorecen el desarrollo de factores autoprotectores y mitigan la discriminación y la violencia de género.</t>
  </si>
  <si>
    <t>Niños, niñas y adolescentes atendidos</t>
  </si>
  <si>
    <t>Vincular a 23.000 niños, niñas y adolescentes en situación de alto riesgo social mediante acciones de prevención que favorezcan el desarrollo de factores autoprotectores y mitiguen la discriminación y la violencia de género.</t>
  </si>
  <si>
    <t xml:space="preserve">Número de rutas de atención a niños, niñas y adolescentes en Trabajo Infantil, atención a Niños, niñas y adolescentes víctimas de violencia sexual, atención a niños, niñas y adolescentes en mendicidad, atención a niños, niñas y adolescentes con alta permanencia en calle o en situación de calle, reformuladas. </t>
  </si>
  <si>
    <t>Mantener las cuatro (4) rutas de atención a niños, niñas y adolescentes en Trabajo Infantil, atención a Niños, niñas y adolescentes víctimas de violencia sexual, atención a niños, niñas y adolescentes en mendicidad, atención a niños, niñas y adolescentes con alta permanencia en calle o en situación de calle, reformuladas.</t>
  </si>
  <si>
    <t>Mantener las cuatro (4) rutas de atención a niños, niñas y adolescentes en Trabajo Infantil, atención a Niños, niñas y adolescentes víctimas de violencia sexual, atención a niños, niñas y adolescentes en mendicidad, atención a niños, niñas y adolescentes con alta permanencia en calle o en situación de calle, reformuladas reformuladas y/o fortalecidas en el marco de SNBF.</t>
  </si>
  <si>
    <t>Caracterizacion de trabajo infantil</t>
  </si>
  <si>
    <t>Documento de caracterización elaborado</t>
  </si>
  <si>
    <t xml:space="preserve">Arriendo de Vehículo </t>
  </si>
  <si>
    <t>Suministro de refrigerios y almuerzos</t>
  </si>
  <si>
    <t>Número de acciones afirmativas de promoción de la denuncia de situaciones de riesgo social como el trabajo infantil, la violencia sexual, el maltrato infantil desarrolladas.</t>
  </si>
  <si>
    <t>Mantener las cuatro (4) acciones afirmativas de promoción de la denuncia de situaciones de riesgo social como el trabajo infantil, la violencia sexual, el maltrato infantil desarrolladas.</t>
  </si>
  <si>
    <t>Desarrollo de acciones afirmativas de Promoción de la denuncia de situaciones de riesgo social como el trabajo infantil, la violencia sexual, el embarazo en adolescentes o cualquier tipo de maltrato infantil, mesas de trabajo para el desarrollo de acciones para la proteccion de los derechos de la infancia y la adolescencia.</t>
  </si>
  <si>
    <t>Porcentaje de niños, niñas y adolescentes que disfrutan del ejercicio del derecho al juego, desde las ludotecas o de actividades lúdicas extramurales o virtuales y/o ejercen el derecho de la participación en los espacios dispuestos en el territorio</t>
  </si>
  <si>
    <t>15%
Fuente: Secretaría de Participación y Desarrollo Social – Oficina de Niñez, Infancia y Adolescencia. 2019</t>
  </si>
  <si>
    <t>Mantener el porcentaje del 15% de niños, niñas y adolescentes que disfrutan del ejercicio del derecho al juego, desde las ludotecas o de actividades lúdicas extramurales o virtuales y/o ejercen el derecho de la participación en los espacios dispuestos en el territorio</t>
  </si>
  <si>
    <t>Programa los Niños, las Niñas y Adolescentes de Cartagena Participan y Disfrutan sus Derechos.</t>
  </si>
  <si>
    <t>Número de niños, niñas y adolescentes que participan y disfrutan de actividades lúdicas extramurales y del ejercicio del derecho al juego al interior de las ludotecas distritales.</t>
  </si>
  <si>
    <t>47.000 niños, niñas y adolescentes participan y disfrutan de actividades lúdicas extramurales y del ejercicio del derecho al juego al interior de las ludotecas distritales.</t>
  </si>
  <si>
    <t>FORMACIÓN LOS NIÑOS, LAS NIÑAS Y ADOLESCENTES DE Cartagena PARTICIPAN Y DISFRUTAN SUS DERECHOS Cartagena DE INDIAS</t>
  </si>
  <si>
    <t xml:space="preserve">Promover la implementación de la política pública de infancia y adolescencia en el territorio, generando espacios para la participación y la incidencia de las niñas, niños y adolescentes en la transformación del Distrito, promoviendo acciones que posibiliten el disfrute de sus derechos, sobre todo de aquellos más vulnerados y subvalorados que potencializan sus habilidades para la vida como el derecho al juego y a la recreación, el derecho a la asociación y a la participación. </t>
  </si>
  <si>
    <t>Desarrollar actividades lúdicas de promoción del derecho al juego de manera presencial y/o virtual</t>
  </si>
  <si>
    <t xml:space="preserve">LOS NINOS, LAS NINAS Y ADOLESCENTES DE Cartagena PARTICIPAN Y DISFRUTAN SUS DERECHOS </t>
  </si>
  <si>
    <t>2.3.4102.1500.2020130010120</t>
  </si>
  <si>
    <t>Asistencia Integral a niños y niñas  Indigenas</t>
  </si>
  <si>
    <t>Fortalecimientos de las ludotecas como espacios de encuentro para el desarrollo del derecho al juego de nna</t>
  </si>
  <si>
    <t>Posibilidad de recibir o solicitar algun tipo de dadiva o prebenda para direccionar procesos de contratacion para favorecer a terceros o interes particulares. (Estableciendo criterios de selección que beneficien a intereses particulares). ( R. DE CORRUPCION)</t>
  </si>
  <si>
    <t>* Sensibilizar a los servidores públicos en principios y valores éticos (integridad).
* Revisar y evaluar que los contenidos de estudios previos, pliegos, invitaciones estén ajustados a la normatividad vigente, antes de publicar.
* Revisar y cotejar necesidades y especificaciones técnicas dadas por el responsable del proceso, con las definidas en los estudios previos, pliegos antes de publicar.</t>
  </si>
  <si>
    <t>Número de niños, niñas y adolescentes que participan de los consejos de infancia y adolescencia u otros escenarios de participación.</t>
  </si>
  <si>
    <t>1.600 niños, niñas y adolescentes que  participan de los consejos de infancia y adolescencia u otros escenarios de participación.</t>
  </si>
  <si>
    <t>Agentes de la institucionalidad de infancia, adolescencia y juventud asistidos técnicamente</t>
  </si>
  <si>
    <t>Actividades de fortalecimientos del CIA y promoción de la participación infantil</t>
  </si>
  <si>
    <t>Política Pública de Infancia, Adolescencia y Fortalecimiento Familiar</t>
  </si>
  <si>
    <t>Una (1) Política Pública de Infancia, Adolescencia y Fortalecimiento Familiar implementada y en ejecución.</t>
  </si>
  <si>
    <t>GESTION (Política Pública)</t>
  </si>
  <si>
    <t>Documento de Caracterización de la problemática de trabajo infantil en el Distrito</t>
  </si>
  <si>
    <t>Formular el primer año de la actual administración, un (1) documento de Caracterización de la problemática de trabajo infantil en el Distrito</t>
  </si>
  <si>
    <t>GESTION (Caracterización de la problemática de trabajo infantil )</t>
  </si>
  <si>
    <t>EJE TRANSVERSAL Cartagena CON ATENCION Y GARANTIA DE DERECHOS A POBLACION DIFERENCIAL.</t>
  </si>
  <si>
    <t>LINEA ESTRATEGICA: INCLUSION Y OPORTUNIDAD 
PARA NIÑOS, NIÑAS Y ADOLESCENTES Y FAMILIAS.</t>
  </si>
  <si>
    <t>Porcentaje de Familias que participan en acciones de prevención de riesgos sociales que afectan a los niños, niñas y adolescentes para el fortalecimiento de vínculos afectivos y entornos protectores y la mitigación de la discriminación y la violencia de género.</t>
  </si>
  <si>
    <t>2%  Fuente: Secretaría de Participación y Desarrollo Social – Oficina de Niñez, Infancia y Adolescencia. 2019.</t>
  </si>
  <si>
    <t>Mantener el porcentaje de (2,0%) Familias (adultos) que participan en acciones de prevención de riesgos sociales que afectan a los niños, niñas y adolescentes para el fortalecimiento de vínculos afectivos y entornos protectores y la mitigación de la discriminación y la violencia de genero.</t>
  </si>
  <si>
    <t>Programa Fortalecimiento Familiar.</t>
  </si>
  <si>
    <t>Número de Familias que participan en acciones de prevención de riesgos sociales que afectan a los niños, niñas y adolescentes.</t>
  </si>
  <si>
    <t>Número o familias</t>
  </si>
  <si>
    <t>2624
Fuente: Secretaría de Participación y Desarrollo Social- Oficina de niñez, infancia y adolescencia 2019</t>
  </si>
  <si>
    <t>2.812 familias que participan en acciones de prevención de riesgos sociales que afectan a los niños, niñas y adolescentes.</t>
  </si>
  <si>
    <t>Familias atendidas</t>
  </si>
  <si>
    <t>FORTALECIMIENTO FAMILIAR  Cartagena DE INDIAS</t>
  </si>
  <si>
    <t>Desarrollar acciones que fortalezcan el rol protector y educador de las familias, a través de la puesta en Marcha de acciones que otorguen a los padres, madres y cuidadores conocimientos sobre todas aquellas situaciones que ponen en riesgo el desarrollo de niños, niñas y adolescentes, potenciando en las familias el cumplimiento de sus funciones en beneficio del bienestar y la realización personal de sus integrantes.</t>
  </si>
  <si>
    <t>Desarrollo de actividades formativas dirigidas a padres, madres, cuidadores, servidores públicos, líderes comunitarios para la prevención de riesgos sociales que afectan a niños, niñas y adolescentes</t>
  </si>
  <si>
    <t>2.3.4102.1500.2020130010110</t>
  </si>
  <si>
    <t>* El responsaable de la  UIC, definira ruta para proceso de vinculacion OPS.
*Los coordinadores reportaran las necesidades de contaratacion de personal y sus perfiles.
* El responsable de la UIC designara un profesional para revision de requsitos mediante lista de chequeo.</t>
  </si>
  <si>
    <t>Número de jornadas lúdicas intra y extramurales dirigidas al fortalecimiento de las familias con participación de adultos mayores.</t>
  </si>
  <si>
    <t>Número o jornadas</t>
  </si>
  <si>
    <t>15
Fuente: Secretaría de Participación y Desarrollo Social- Oficina de niñez, infancia y adolescencia 2019</t>
  </si>
  <si>
    <t>20 jornadas lúdicas intra y extramurales dirigidas al fortalecimiento de las familias con participación de adultos mayores realizadas en el cuatrienio.</t>
  </si>
  <si>
    <t>Realización de jornadas lúdicas con participación de adultos mayores</t>
  </si>
  <si>
    <t>Número de familias de niños, niñas y adolescentes con discapacidad atendida y orientada para atención integral.</t>
  </si>
  <si>
    <t>0
Fuente: Secretaría de Participación y Desarrollo Social- Oficina de niñez, infancia y adolescencia 2019</t>
  </si>
  <si>
    <t>200 familias de niños, niñas y adolescentes con discapacidad atendida y orientada para atención integral.</t>
  </si>
  <si>
    <t>Personas con discapacidad con servicios integrales</t>
  </si>
  <si>
    <t>Atención integral de las familias con niños, niñas y adolescentes con discapacidad, paquetes alimentarios.</t>
  </si>
  <si>
    <t>Servicio de acompañamiento, social y asesoría legal a familias para la gestión de la atención a sus problemáticas funcionando.</t>
  </si>
  <si>
    <t>Creación de Un (1) servicio de asesoría legal a familias para la gestión de la atención a sus problemáticas funcionando.</t>
  </si>
  <si>
    <t>GESTION  (Servicio Móvil de Atención socio legal)</t>
  </si>
  <si>
    <t>EJE TRANSVERSAL: Cartagena CON ATENCION Y GARANTIA DE DERECHOS  
A POBLACION DIFERENCIAL.</t>
  </si>
  <si>
    <t>LINEA ESTRATEGICA JOVENES SALVANDO A Cartagena</t>
  </si>
  <si>
    <t>Porcentaje de Jóvenes que participan en instancias de participación ciudadana</t>
  </si>
  <si>
    <t>4.5% (30.587) 
Fuente: SPDS, 31 de Diciembre de 2019.</t>
  </si>
  <si>
    <t>Aumentar al 8% la participación de  jóvenes en los diferentes espacios de representación juvenil, programas y proyectos que lo benefician.</t>
  </si>
  <si>
    <t>Programa: Jóvenes Participando y Salvando a Cartagena</t>
  </si>
  <si>
    <t>Jóvenes que participan de los espacios de representación ciudadana y grupos juveniles.</t>
  </si>
  <si>
    <t>3277
Fuente: SPDS, 31 de Diciembre de 2019.</t>
  </si>
  <si>
    <t>9.000 Jóvenes que participan de los espacios de representación ciudadana y grupos juveniles.</t>
  </si>
  <si>
    <t>Jóvenes atendidos</t>
  </si>
  <si>
    <t>FORTALECIMIENTO AL PROGRAMA JÓVENES PARTICIPANDO Y SALVANDO A Cartagena DE INDIAS</t>
  </si>
  <si>
    <t>Aumentar la participación de la población juvenil en espacios e instancias de participación, representación e incidencia juvenil y ciudadana en el Distrito de Cartagena de Indias.</t>
  </si>
  <si>
    <t>Asistencia y acompañamiento para el fortalecimiento de la participación juvenil en los espacios de representación ciudadanay grupos juveniles.</t>
  </si>
  <si>
    <t>FORTALECIMIENTO AL PROGRAMA JÓVENES PARTICIPANDO Y SALVANDO A  Cartagena DE INDIAS</t>
  </si>
  <si>
    <t>2.3.4102.1500.2020130010170</t>
  </si>
  <si>
    <t>Jóvenes participando de actividades de formación sociopolítica.</t>
  </si>
  <si>
    <t>6254
Fuente: SPDS, 31 de Diciembre de 2019.</t>
  </si>
  <si>
    <t>10.000 jóvenes participan de actividades de formación sociopolítica.</t>
  </si>
  <si>
    <t>GESTION (Actividades de formación sociopolítica)</t>
  </si>
  <si>
    <t>Jóvenes que participan en espacios de representación juvenil y ciudadana y procesos formativos de prevención de riesgos sociales.</t>
  </si>
  <si>
    <t>5700
Fuente: SPDS, 31 de Diciembre de 2019.</t>
  </si>
  <si>
    <t xml:space="preserve">10.000 los jóvenes que participan en espacios de participación juvenil (Concejo de Juventud, Plataforma, Asamblea) y ciudadana </t>
  </si>
  <si>
    <t>Talleres de Formación y entrega de Insumos para el fortalecimiento de las Organizaciones Juveniles.</t>
  </si>
  <si>
    <t>Logistica para realizacion de eventos de fortalecimiento juvenil</t>
  </si>
  <si>
    <t>Gastos de representacion juvenil en espacios regionales y nacionales</t>
  </si>
  <si>
    <t>Jóvenes participando en espacios culturales, deportivos y de acciones de cultura de paz.</t>
  </si>
  <si>
    <t>14729
Fuente: SPDS, 31 de Diciembre de 2019.</t>
  </si>
  <si>
    <t xml:space="preserve">20.000 los jóvenes que participan en espacios culturales, deportivos y acciones de cultura de paz. </t>
  </si>
  <si>
    <t>Desarrollar foros y actividades para la participación de jóvenes en espacios culturales, deportivos yacciones de cultura de paz.</t>
  </si>
  <si>
    <t>Programa: Política Pública De Juventud</t>
  </si>
  <si>
    <t>Documento de Política Pública formulado y aprobado.</t>
  </si>
  <si>
    <t xml:space="preserve">Formular e implementar 1 política pública de Juventud </t>
  </si>
  <si>
    <t>Documentos de politica elaborados</t>
  </si>
  <si>
    <t>FORMULACIÓN E IMPLEMENTACION DE LA POLÍTICA Pública DE JUVENTUD EN Cartagena DE INDIAS</t>
  </si>
  <si>
    <t>Formular e implementar la Política Pública de Juventud en el Distrito de Cartagena de Indias</t>
  </si>
  <si>
    <t>Socializacion y divulgacion de la politica</t>
  </si>
  <si>
    <t>Documentos de lineamientos técnicos realizados</t>
  </si>
  <si>
    <t>FORMULACIÓN E IMPLEMENTACION DE LA POLÍTICA PUBLICA DE JUVENTUD EN  Cartagena DE INDIAS</t>
  </si>
  <si>
    <t>2.3.4199.1500.2020130010168</t>
  </si>
  <si>
    <t>Logistica para la socializacion</t>
  </si>
  <si>
    <t>LINEA ESTRATEGICA EN Cartagena SALVAMOS NUESTROS ADULTOS MAYORES.</t>
  </si>
  <si>
    <t>Porcentaje de  personas mayores atendidas en CDV y GO y familiares y/o cuidadores formados en derechos, autocuidado y hábitos de vida saludable atendidos o beneficiados por programas de Adulto Mayor del Distrito sobre el total de la población mayor a 65 años.</t>
  </si>
  <si>
    <t xml:space="preserve">32%
Fuente: Secretaría de Participación y Desarrollo Social </t>
  </si>
  <si>
    <t>Aumentar  a un 38% las  personas mayores atendidas en CDV y GO, familiares y/o cuidadores formados en derechos, autocuidado y hábitos de vida saludable beneficiados por programas de Adulto Mayor del Distrito sobre el total de la población mayor a 65 años.</t>
  </si>
  <si>
    <t>Programa: Atención Integral Para Mantener a Salvo a los Adultos Mayores</t>
  </si>
  <si>
    <t>No. De personas mayores atendidas en Centros de Vida y Grupos Organizados</t>
  </si>
  <si>
    <t>8.400 personas mayores atendidas en Centros de Vida y Grupos Organizados
Fuente: Secretaría de Participación y Desarrollo Social</t>
  </si>
  <si>
    <t>9.000 personas mayores atendidas en Centros de Vida y Grupos Organizados</t>
  </si>
  <si>
    <t>Servicio de atención y protección integral al adulto mayor</t>
  </si>
  <si>
    <t>APOYO PARA LA ATENCION INTEGRAL AL ADULTO MAYOR EN ESTADO DE ABANDONO, MALTRATO Y SITUACION DE CALLE EN EL Distrito DE Cartagena DE INDIAS.</t>
  </si>
  <si>
    <t>Reducir los altos niveles de vulnerabilidad en la población mayor del Distrito de Cartagena.</t>
  </si>
  <si>
    <t>Desarrollar estrategia de atención integral al adulto mayor en estado de abandono, maltrato y situación de calle en el Distrito de Cartagena de Indias</t>
  </si>
  <si>
    <t>GRUPO PROMOCION DE ORGANIZACIÓN SOCIALES - ADULTO MAYOR</t>
  </si>
  <si>
    <t>MARISOL JIMENEZ</t>
  </si>
  <si>
    <t>ICLD - ESTAMPILLA AÑOS DORADOS</t>
  </si>
  <si>
    <t>APOYO PARA LA ATENCIÓN INTEGRAL AL ADULTO MAYOR EN ESTADO DE ABANDONO MALTRATÓ Y SITUACIÓN DE CALLE EN EL Distrito DE   Cartagena DE INDIAS</t>
  </si>
  <si>
    <t>2.3.4104.1500.2020130010319</t>
  </si>
  <si>
    <t>APOYO PARA LA ATENCIÓN INTEGRAL A LOS ADULTOS MAYORES EN CENTROS DE VIDA Y GRUPOS ORGANIZADOS EN EL Distrito DE Cartagena DE INDIAS</t>
  </si>
  <si>
    <t>Contratar servicios profesionales y/o de apoyo a la gestión para el fortalecimiento del equipo interdisciplinario para la atención integral a las personas mayores.</t>
  </si>
  <si>
    <t>APOYO PARA LA ATENCIÓN INTEGRAL A LOS ADULTOS MAYORES EN CENTROS DE VIDA Y GRUPOS ORGANIZADOS EN EL Distrito DE  Cartagena DE INDIAS</t>
  </si>
  <si>
    <t>2.3.4103.1500.2020130010133</t>
  </si>
  <si>
    <t>si</t>
  </si>
  <si>
    <t>Arriendos bien inmueble para el funcionamiento de centros de vida.</t>
  </si>
  <si>
    <t xml:space="preserve">CONTRATO DE ARRENDAMIENTO </t>
  </si>
  <si>
    <t>Arriendos servicio de transporte terrestre de vehiculo automotor en el Distrito, para el apoyo de los programas en beneficio de los adultos mayores.</t>
  </si>
  <si>
    <t xml:space="preserve">ORDEN DE SERVICIO </t>
  </si>
  <si>
    <t>Suministro de alimentos perecederos y no perecederos para garantizar la salud nutricional de los adultos mayores en el Distrito de Cartagena.</t>
  </si>
  <si>
    <t>Servicio de entrega de raciones de alimentos</t>
  </si>
  <si>
    <t xml:space="preserve">CONTRATO DE SUMINISTRO </t>
  </si>
  <si>
    <t>Suministro de electrodomesticos, menajes de cocina y complementarios para el funcionamiento de los centros de vida y grupos organizados.</t>
  </si>
  <si>
    <t>Centros de protección social de día para el adulto mayor adecuados</t>
  </si>
  <si>
    <t>Eventos de recreación y cultura dirigido a los adultos mayores.</t>
  </si>
  <si>
    <t>Servicios para fortalecimiento de unidades productivas.</t>
  </si>
  <si>
    <t>Servicio de asistencia técnica a proyectos productivos de las granjas para adultos mayores</t>
  </si>
  <si>
    <t>No. de CDV adecuados</t>
  </si>
  <si>
    <t>Número o CDV</t>
  </si>
  <si>
    <t>30
Fuente: Secretaría de Participación y Desarrollo Social</t>
  </si>
  <si>
    <t xml:space="preserve">Adecuar 15 nuevos CDV del Distrito. (fortalecer la infraestructura de los CDV) </t>
  </si>
  <si>
    <t>Adecuación para el fortalecimiento de los centros de vida en el Distrito de Cartagena.</t>
  </si>
  <si>
    <t>No. De CDV reconstruidos</t>
  </si>
  <si>
    <t>Reconstruir 5 CDV del Distrito. (reparación de CDV en estado crítico)</t>
  </si>
  <si>
    <t>Centros de protección social de día para el adulto mayor construidos</t>
  </si>
  <si>
    <t>Reconstrucción centros de vida CDV en el Distrito de Cartagena.</t>
  </si>
  <si>
    <t>RENDIMIENTOS FINANCIEROS  ESTAMPILLA AÑOS DORADOS</t>
  </si>
  <si>
    <t>No. De familiares y/o cuidadores formados en derechos, autocuidado y hábitos de vida saludable.</t>
  </si>
  <si>
    <t>Número o familiares y cuidadores</t>
  </si>
  <si>
    <t>6.272 familiares y/o cuidadores formados en derechos, autocuidado y hábitos de vida saludable.
Fuente: Secretaría de Participación y Desarrollo Social</t>
  </si>
  <si>
    <t>10.000 familiares y/o cuidadores nuevas formados en derechos, autocuidado y hábitos de vida saludable.</t>
  </si>
  <si>
    <t>Servicio de educación informal a los cuidadores del adulto mayor</t>
  </si>
  <si>
    <t>Fortalecimiento a redes de apoyo a las familias y/o cuidadores de personas mayores.</t>
  </si>
  <si>
    <t>Capacitación sobre la Ley de Adulto Mayor.</t>
  </si>
  <si>
    <t>LÍNEA ESTRATÉGICA: TODOS POR LA PROTECCIÓN SOCIAL DE LAS PERSONAS CON DISCAPACIDAD: “RECONOCIDAS, EMPODERADAS Y RESPETADAS”.</t>
  </si>
  <si>
    <t>Tasa de cobertura en protección social a las personas con Discapacidad.</t>
  </si>
  <si>
    <t xml:space="preserve"> 25%
Fuente de Datos: Ministerio de Salud y protección social, cubo de Datos RCLPD, corte 21 de junio 2018.</t>
  </si>
  <si>
    <t>Garantizar al 35% de las Personas con Discapacidad el ejercicio efectivo de los derechos (cobertura en protección social a las personas con Discapacidad.)</t>
  </si>
  <si>
    <t>Programa: Gestión Social Integral y Articuladora por la Protección de las Personas Con Discapacidad y/o su Familia o Cuidador.</t>
  </si>
  <si>
    <t>No. De personas con Discapacidad con atención intersectorial en Asistencia y Acompañamiento integral, sus familias y/o sus cuidadores en el trascurrir del ciclo vital humano</t>
  </si>
  <si>
    <t>4.320.
Fuente de Datos: Secretaria de Planeación, Plan de acción, corte 31de diciembre 2019</t>
  </si>
  <si>
    <t>7.120 PcD registradas en el RCLPD en atención intersectorial en el desarrollo y protección social integral.</t>
  </si>
  <si>
    <t>Personas con discapacidad atendidas con servicios integrales</t>
  </si>
  <si>
    <t>Asistencia EN LA GESTIÓN SOCIAL INTEGRAL Y ARTICULADORA POR LA PROTECCION DE LAS PERSONAS CON DISCAPACIDAD Y/O SU FAMILIA O CUIDADOR. Cartagena de Indias</t>
  </si>
  <si>
    <t>Garantizar la asistencia y acompañamiento integral a las PcD, sus familias y/o cuidadores en las dimensiones corporales, individuales</t>
  </si>
  <si>
    <t>Realizar visitas psicosocial domiciliarias y virtuales a las PcD, elaboracion de planes de respuesta de acuerdo a la necesidad encontrada y digitalizacion de usuarios atendidos en la base de datos del Programa de Discapacidad.</t>
  </si>
  <si>
    <t>GRUPO PROMOCION DE ORGANIZACIÓN SOCIALES -  DISCAPACIDAD</t>
  </si>
  <si>
    <t>DENNYS ARROYO MATOS</t>
  </si>
  <si>
    <t>ASISTENCIA EN LA GESTIÓN SOCIAL INTEGRAL Y ARTICULADORA POR LA PROTECCION DE LAS PERSONAS CON DISCAPACIDAD Y/O SU FAMILIA O CUIDADOR-0 Cartagena DE INDIAS</t>
  </si>
  <si>
    <t>2.3.4104.1500.2021130010209</t>
  </si>
  <si>
    <t>Alquiler de vehiculo</t>
  </si>
  <si>
    <t>Suministrar los apoyos básicos alimentarios nutricionales</t>
  </si>
  <si>
    <t xml:space="preserve">ICLD </t>
  </si>
  <si>
    <t>*Sensibilizar a los servidores públicos en principios y valores éticos (integridad).
* Revisar y evaluar que los contenidos de estudios previos, pliegos, invitaciones estén ajustados a la normatividad vigente, antes de publicar.
* Revisar y cotejar necesidades y especificaciones técnicas dadas por el responsable del proceso, con las definidas en los estudios previos, pliegos antes de publicar.</t>
  </si>
  <si>
    <t>Suministrar  productos de apoyo en el marco de la habilitación	/ Rehabilitación Funcional en concordancia al plan de respuesta territorial</t>
  </si>
  <si>
    <t>Realizar  la oferta institucional, focalización, localización de PcD y sensibilización en temas de Discapacidad</t>
  </si>
  <si>
    <t>Conmemorar el dia Nacional de las personas con discapacidad (Decreto 2381/93)</t>
  </si>
  <si>
    <t>No de Ajustes Razonables Impulsados en dimensiones institucionales, sociales y económicas.</t>
  </si>
  <si>
    <t>Impulsar 3 modificaciones y adaptaciones necesarias y adecuadas, que no impongan carga desproporcionada o indebida, en las dimensiones institucionales, sociales y económicas.</t>
  </si>
  <si>
    <t>Documento técnico</t>
  </si>
  <si>
    <t>Identificar la necesidad o solicitud para la prestación de servicios de asesoría, asistencia y/o capacitaciones en las acciones institucionales y misional en concordancia a la definición de propuestas con ajustes razonables</t>
  </si>
  <si>
    <t>Ejecutar las actividades de asesoría, asistencia y/o capacitación de acuerdo con lo programado</t>
  </si>
  <si>
    <t>Programa: Pacto o Alianza Por La Inclusión Social y Productiva de las Personas Con Discapacidad.</t>
  </si>
  <si>
    <t>Número pactos (alianzas) implementados por la inclusión social y productiva de las Personas con discapacidad.</t>
  </si>
  <si>
    <t>Número o pactos</t>
  </si>
  <si>
    <t>Implementar 20 pactos (alianzas) por la inclusión social y productiva de las personas con discapacidad de acuerdo con lineamientos técnicos y metodológicos en las dimensiones sociales, institucionales y económicas.</t>
  </si>
  <si>
    <t>Documento técnico realizado</t>
  </si>
  <si>
    <t>Contribución PACTO O ALIANZA POR LA INCLUSION SOCIAL Y PRODUCTIVA DE LAS PERSONAS CON DISCAPACIDAD EN Cartagena de Indias</t>
  </si>
  <si>
    <t>Fomentar las capacidades y oportunidades de las personas con discapacidad para participar en escenarios institucionales, sociales y económicos en el marco de la articulación y transversalización de la oferta de bienes y servicios diferenciales del Distrito de Cartagena de Indias.</t>
  </si>
  <si>
    <t>Implementar la Sala Situacional en Discapacidad e Inclusión</t>
  </si>
  <si>
    <t>CONTRIBUCIÓN PACTO O ALIANZA POR LA INCLUSION SOCIAL Y PRODUCTIVA DE LAS PERSONAS CON DISCAPACIDAD EN Cartagena DE INDIA</t>
  </si>
  <si>
    <t>2.3.4502.1000.2021130010211</t>
  </si>
  <si>
    <t>Construir documento técnico Estratégico de alianza (pacto) para la articulación y transversalización de la oferta de bienes y servicios diferencial dirigidos a la población con discapacidad.</t>
  </si>
  <si>
    <t>Asistir y acompañar en la generación de opciones productivas y de ingreso para el trabajo en concordancia al plan de respuesta territorial</t>
  </si>
  <si>
    <t>Proyectos productivos formulados</t>
  </si>
  <si>
    <t>Realizar capacitaciones para el fortalecimiento de emprendimientos y generación de oportunidades a las Personas con discapacidad, familia y/o cuidador.</t>
  </si>
  <si>
    <t>Asegurar de manera participativa y flexible la estrategia "Apalancamiento en la generación de Ingreso y Empleo de las Personas con Discapacidad en edad laboral</t>
  </si>
  <si>
    <t>Recursos monetarios entregados</t>
  </si>
  <si>
    <t xml:space="preserve">ORDEN DE SERVICIOS </t>
  </si>
  <si>
    <t>Aumentar asistencia técnica y apoyo logístico para desarrollar el potencial productivo de las personas con Discapacidad, familia y/o cuidador.</t>
  </si>
  <si>
    <t>Suministrar apoyo logistico para feria empresarial de organizaciones de/para personas con discapacidad, familia y/o cuidadores.</t>
  </si>
  <si>
    <t>Números de organizaciones de personas con discapacidad consolidadas en la libre asociación y acorde a la reglamentación normativa.</t>
  </si>
  <si>
    <t>4
Fuente de Datos: Secretaria de Planeación, Plan de acción, corte 31 de Diciembre 2019</t>
  </si>
  <si>
    <t>Consolidar 20 organizaciones de personas con discapacidad en el marco de la libre asociación, la representatividad y reglamentación normativa.</t>
  </si>
  <si>
    <t>Proyectos productivos asistidos técnicamente</t>
  </si>
  <si>
    <t>Fomentar el acompañamiento en la creación, fortalecimiento y aseguramiento sostenible de las organizaciones de personas con discapacidad para la garantía de su participación plena y efectiva en la adopción de todas las decisiones que los afecten en el Distrito de Cartagena de Indias.</t>
  </si>
  <si>
    <t xml:space="preserve">Implementar procesos de desarrollo para la 	creación y fortalecimiento del liderazgo organizacional de las PcD dentro de las capacidades y generación de oportunidades  </t>
  </si>
  <si>
    <t>Programa: Desarrollo Local Inclusivo de las Personas Con Discapacidad: Reconocimiento de Capacidades, Diferencias y Diversidad.</t>
  </si>
  <si>
    <t>Número de comités Territoriales de Discapacidad e Inclusión Social empoderados y participativos.</t>
  </si>
  <si>
    <t>Número o comités</t>
  </si>
  <si>
    <t>Establecer la asistencia técnica permanente a los 4 comités Territoriales de Discapacidad e Inclusión Social dentro del marco normativo Distrital y nacional.</t>
  </si>
  <si>
    <t>Entidades asistidas en el modelo de gestión de oferta</t>
  </si>
  <si>
    <t>Desarrollo LOCAL INCLUSIVO DE LAS PERSONAS CON DISCAPACIDAD: RECONOCIMIENTO DE CAPACIDADES, DIFERENCIAS Y DIVERSIDAD EN Cartagena de Indias</t>
  </si>
  <si>
    <t>Crear capacidad Institucional y operativa de los Comités Territoriales de Discapacidad a través de la promoción de su organización, articulación, movilización e incidencias políticas para los grupos de valor e interés en el Distrito de Cartagena.</t>
  </si>
  <si>
    <t xml:space="preserve">Realizar un plan de fortalecimiento orientado a la consolidación del comité distrital y los comités locales de discapacidad, para garantizar el funcionamiento del Sistema Distrital de Discapacidad e Inclusión Social  </t>
  </si>
  <si>
    <t>Capacitaciones realizadas</t>
  </si>
  <si>
    <t>DESARROLLO LOCAL INCLUSIVO DE LAS PERSONAS CON DISCAPACIDAD: RECONOCIMIENTO DE CAPACIDADES, DIFERENCIAS Y DIVERSIDAD EN Cartagena DE INDIAS</t>
  </si>
  <si>
    <t>2.3.4502.1000.2021130010210</t>
  </si>
  <si>
    <t>Diseñar y difundir las piezas publicitarias vinculadas a la agenda de trabajo en el marco del Sistema Distrital de Discapacidad e inclusión social y desarrollo de la agenda publica de la politica publica de discapacidad del Distrito de Cartagena</t>
  </si>
  <si>
    <t>Realizar asistencia profesional, técnica y logística para el fortalecimiento del Sistema de Discapacidad e Inclusión Social en el marco del acuerdo 009 de 2019</t>
  </si>
  <si>
    <t>Generar empoderamiento social, organizativo y de proceso de renovación en el marco de la representatividad, legalidad y legitimidad de las organizaciones de y para personas con discapacidad.</t>
  </si>
  <si>
    <t>Realizar asesoría, asistencia y/o capacitación de acuerdo con acciones Especializadas, metodológicas y logística en los procesos de planificación participativa del plan de fortalecimiento técnico y metodológico del documento de política pública para sureformulación e implementación.</t>
  </si>
  <si>
    <t>Realizar actualización de una Plataforma Pública de información y gestión de datos de la oferta existente para la población con discapacidad en el Distrito de Cartagena.</t>
  </si>
  <si>
    <t>Entidades con intercambio de información</t>
  </si>
  <si>
    <t>Número de planes de Fortalecimiento técnico y metodológico al documento base de la Política pública focalizada integradora de discapacidad e inclusión social.</t>
  </si>
  <si>
    <t>Número o planes</t>
  </si>
  <si>
    <t>Desarrollar 1 plan de Fortalecimiento técnico y metodológico al documento base de la Política Pública focalizada integradora de discapacidad e inclusión social</t>
  </si>
  <si>
    <t>Reconocer en los grupos de valor e interés el valor del trabajo conjunto y coordinado a través del plan de fortalecimiento técnico y metodológico para la reformulación e implementación de la política integradora focalizada de Inclusion social a las personas con discapacidad.</t>
  </si>
  <si>
    <t xml:space="preserve">Servicio de transporte </t>
  </si>
  <si>
    <t>Realizar asesoría, asistencia técnica y/o capacitación de acuerdo a acciones especializadas, metodologicas y logisticas encaminadas al desarrollo de la fase de Agenda Pública de la política pública de discapacidad e inclusión social según la metodología CONPES</t>
  </si>
  <si>
    <t>Política pública de  discapacidad e inclusión social reformulada e implementada</t>
  </si>
  <si>
    <t>1
Fuente: Secretaría de Participación y Desarrollo Social</t>
  </si>
  <si>
    <t>Reformulación e Implementación de la política pública discapacidad e inclusión social.</t>
  </si>
  <si>
    <t>Construcción de un plan de acción para la etapa de Formulación de la politica pública de Discapacidad de  acuerdo al marco metodológico CONPES.</t>
  </si>
  <si>
    <t>LINEA ESTRATEGICA TRATO HUMANITARIO AL HABITANTE DE CALLE</t>
  </si>
  <si>
    <t>Porcentaje de la  Población en Situación de Calle del Distrito de Cartagena atendidos</t>
  </si>
  <si>
    <t>100%
Secretaría de Participación y Desarrollo Social</t>
  </si>
  <si>
    <t>Mantener el porcentaje del 100%  de la  Población en Situación de Calle del Distrito de Cartagena atendidos de manera integral basados en la Política Pública Social de Habitante de Calle.</t>
  </si>
  <si>
    <t xml:space="preserve">Programa: Habitante De Calle Con Desarrollo Humano Integral </t>
  </si>
  <si>
    <t>Proceso de Caracterización de población de Habitantes de Calle en el  Distrito de Cartagena</t>
  </si>
  <si>
    <t>Realizar 1 proceso de caracterización de la población de Habitante de Calle.</t>
  </si>
  <si>
    <t>Personas caracterizadas</t>
  </si>
  <si>
    <t>APOYO INTEGRAL PARA EL DESARROLLO HUMANO A LAS PERSONAS HABITANTES DE CALLE EN Cartagena DE INDIAS</t>
  </si>
  <si>
    <t>Generar acciones de inclusión social que contribuyan al desarrollo humano de los habitantes de calle, mediante un enfoque de derechos y de corresponsabilidad que facilite el acceso a servicios sociales y el desarrollo de sus potencialidades.</t>
  </si>
  <si>
    <t>Contratación de servicios de talento humano interdisciplinario</t>
  </si>
  <si>
    <t>GRUPO PROMOCION DE ORGANIZACIÓN SOCIALES -  HABITANTES DE CALLE</t>
  </si>
  <si>
    <t>JOSEFA VALENZUELA</t>
  </si>
  <si>
    <t>2.3.4104.1500.2021130010188</t>
  </si>
  <si>
    <t>Número de Hogares de Paso Habitantes de Calle en el  Distrito de Cartagena</t>
  </si>
  <si>
    <t>Número u hogares de paso</t>
  </si>
  <si>
    <t>1 Hogares de paso
Fuente: Secretaría de Participación y  Desarrollo Social. 2019</t>
  </si>
  <si>
    <t>Aumentar a 4 Hogares de Paso.</t>
  </si>
  <si>
    <t xml:space="preserve">Personas atendidas con servicios integrales </t>
  </si>
  <si>
    <t>Desarrollar acciones de sensibilización ciudadana frente a la problemática de la población habitante de calle.</t>
  </si>
  <si>
    <t>Atención básica a través de Hogar de Paso</t>
  </si>
  <si>
    <t>Porcentaje de la Población en Situación de Calle del Distrito de Cartagena atendidos</t>
  </si>
  <si>
    <t>100% Secretaría de Participación y Desarrollo Social. 2019.</t>
  </si>
  <si>
    <t>Mantener el porcentaje del 100% de la Población en Situación de Calle del Distrito de Cartagena atendidos de manera integral basados en la Política Pública Social de Habitante de Calle.</t>
  </si>
  <si>
    <t>Formación Para El Trabajo - Generación De Ingresos y Responsabilidad Social Empresarial.</t>
  </si>
  <si>
    <t>Número de habitantes de calle beneficiados con Programas de Responsabilidad Social del Sector Privado.</t>
  </si>
  <si>
    <t>Número o habitantes de calle</t>
  </si>
  <si>
    <t>25 habitantes de calle beneficiados con Programas de Responsabilidad Social del Sector Privado</t>
  </si>
  <si>
    <t>Apoyo A LA FORMACIÓN PARA EL TRABAJO, GENERACIÓN DE INGRESOS Y RESPONSABILIDAD SOCIAL EMPRESARIAL A PERSONAS HABITANTES DE CALLE EN Cartagena de Indias</t>
  </si>
  <si>
    <t>Realizar vinculación a 25 habitantes de calle en procesos de responsabilidad social, mediante jornadas de atención, procesos formativos, asistencias y entrega de ayudas</t>
  </si>
  <si>
    <t>Vincular laboralmente alos habitantes de calle participantes en el marco del modelo de empleo productivo propuesto en la estrategia de inclusión productiva Centros de Emprendimiento y Gestión de la Empleabilidad</t>
  </si>
  <si>
    <t>APOYO A LA FORMACIÓN PARA EL TRABAJO GENERACIÓN DE INGRESOS Y RESPONSABILIDAD SOCIAL EMPRESARIAL A PERSONAS HABITANTES DE CALLE EN  Cartagena DE INDIAS</t>
  </si>
  <si>
    <t>2.3.4103.1500.2020130010321</t>
  </si>
  <si>
    <t>Participar en el laboratorio empresarial laboral y juvenil en el marco de la estrategia de inclusión productiva, Centros para el Emprendimiento y la Gestión de la Empleabilidad.</t>
  </si>
  <si>
    <t>Número de habitantes de calle beneficiados con Programas de educación para el trabajo.</t>
  </si>
  <si>
    <t>170 habitantes de calle beneficiados con Programas de educación para el trabajo</t>
  </si>
  <si>
    <t>Capacitar, orientar y brindar formación en artes y oficios a 170 habitantes de calle, a partir de la estrategia "Centros para el emprendimiento y la gestión de la empleabilidad".</t>
  </si>
  <si>
    <t>Capacitación, orientación y formación de habitantes de calle en artes y oficios, en el marco de la estrategia Centros para el Emprendimiento y la Gestión de la Empleabilidad en Cartagena.</t>
  </si>
  <si>
    <t>Participar en los espacios de promoción comercial en el marco de la estrategia de inclusión productiva Centros para el Emprendimiento y la Gestión de la Empleabilidad</t>
  </si>
  <si>
    <t>Organizaciones legalmente constituidas por habitantes de calle de acuerdo a su interés.</t>
  </si>
  <si>
    <t>Números u organizaciones</t>
  </si>
  <si>
    <t>3 Organizaciones legalmente constituidas por habitantes de calle de acuerdo a su interés</t>
  </si>
  <si>
    <t>Sujetos colectivos con proyectos o plan formulados</t>
  </si>
  <si>
    <t>Brindar orientación, acompañamiento y asistencia técnica para la constitución legal de tres (3) organizaciones conformadas por habitantes de calle.</t>
  </si>
  <si>
    <t>Capacitación, asesoría en componentes empresariales y acompañamiento para los trámites y etapas de constitución legal.</t>
  </si>
  <si>
    <t>Elaboracion y sustentación de los planes de negocio</t>
  </si>
  <si>
    <t>LINEA ESTRATEGICA DIVERSIDAD SEXUAL Y NUEVAS IDENTIDADES DE GÉNERO.</t>
  </si>
  <si>
    <t>Porcentaje de la  Población LGTBIQ+ en del Distrito de Cartagena atendidos</t>
  </si>
  <si>
    <t>Lograr que el 100%  de la Población LGTBIQ+ en del Distrito de Cartagena sean atendidos de manera integral basados en la Política Pública en Diversidad Sexual e Identidades de Género Distrital.</t>
  </si>
  <si>
    <t>Programa: Diversidad Sexual e Identidades de Género</t>
  </si>
  <si>
    <t>Número De Acciones Afirmativas para el Reconocimiento de Derechos.</t>
  </si>
  <si>
    <t>Número o acciones afirmativas</t>
  </si>
  <si>
    <t>6 
Fuente: Secretaría de Participación y Desarrollo Social. 2019</t>
  </si>
  <si>
    <t>15 Acciones Afirmativas para el Reconocimiento de Derechos.</t>
  </si>
  <si>
    <t>Eventos de participación social realizados</t>
  </si>
  <si>
    <t>ACTUALIZACIÓN DIVERSIDAD SEXUAL E IDENTIDADES DE GÈNERO Cartagena DE INDIAS</t>
  </si>
  <si>
    <t>Disminuir exclusión y discriminación en las personas LGTBI en el Distrito de Cartagena.</t>
  </si>
  <si>
    <t>Desarrollar un plan de formación a funcionarios y funcionarias sobre losderechos de la población LGTBIQ</t>
  </si>
  <si>
    <t>2.3.4502.1000.2021130010234</t>
  </si>
  <si>
    <t>Desarrollar jornadas de sensibilización para el respeto y el reconocimiento de los derechos de las personas LGTBIQ del Distrito de Cartagena</t>
  </si>
  <si>
    <t>Observatorio en Diversidad Sexual e Identidades de Género Distrital creado</t>
  </si>
  <si>
    <t>Unidad u observatorio</t>
  </si>
  <si>
    <t>Crear 1 Observatorio en Diversidad Sexual e Identidades de Género Distrital</t>
  </si>
  <si>
    <t>Documentos de investigación</t>
  </si>
  <si>
    <t>Servicio de consultoría y/o logística para el funcionamiento del observatorio.</t>
  </si>
  <si>
    <t xml:space="preserve">Documentos de investigación </t>
  </si>
  <si>
    <t>Política Pública de Diversidad Sexual e Identidades de Género Distrital formulada</t>
  </si>
  <si>
    <t>Formular 1 Política Pública de Diversidad Sexual e Identidades de Género Distrital</t>
  </si>
  <si>
    <t>FORMULACIÓN DE LA POLÍTICA Pública DE DIVERSIDAD SEXUAL E
IDENTIDADES DE GÉNERO Cartagena DE INDIAS</t>
  </si>
  <si>
    <t>Formular la política pública LGTBIQ del Distrito de Cartagena</t>
  </si>
  <si>
    <t>Diagnostico (Análisis de la situación de la poblacion LGTB).</t>
  </si>
  <si>
    <t>Documento de diagnóstico elaborado</t>
  </si>
  <si>
    <t>FORMULACIÓN DE LA POLÍTICA PUBLICA DE DIVERSIDAD SEXUAL E IDENTIDADES DE GÉNERO Cartagena DE INDIAS</t>
  </si>
  <si>
    <t>2.3.4502.1000.2021130010235</t>
  </si>
  <si>
    <t>Implementación Etapa de Agenda Pública-Esquema de participación ciudadana</t>
  </si>
  <si>
    <t>Objetivo 15. Proteger, restaurar y promover el uso sostenible de ecosistemas terrestres, gestionar sosteniblemente los bosques, combatir la desertificación, detener y revertir la degradación de la tierra y frenar la pérdida de biodiversidad.</t>
  </si>
  <si>
    <t>Cartagena RESILIENTE</t>
  </si>
  <si>
    <t xml:space="preserve"> “SALVEMOS JUNTOS NUESTRO PATRIMONIO NATURAL” </t>
  </si>
  <si>
    <t>Inversión territorial en el Sector                                                                          (miles de pesos)</t>
  </si>
  <si>
    <t>34.000.000                              (incremento mayor al 8%)</t>
  </si>
  <si>
    <t>Peso</t>
  </si>
  <si>
    <t>Programa Bienestar y Protección animal</t>
  </si>
  <si>
    <t>Número de animales callejeros esterilizados.</t>
  </si>
  <si>
    <t>2350 
Fuente umata 2019</t>
  </si>
  <si>
    <t>Esterilización de 7000 animales callejeros</t>
  </si>
  <si>
    <t>Servicio de sanidad animal</t>
  </si>
  <si>
    <t>EXTENSION AGROPECUARIA EN EL DISTRITO DE CARTAGENA</t>
  </si>
  <si>
    <t>Implementación de iniciativas
que promuevan el desarrollo del sector rural y agropecuario, con un proceso de
acompañamiento y extensión agropecuaria, que permiten orientar de manera
potencial y coherente los procesos tecnológicos, gerenciales y organizativos a nivel
rural, con el propósito de superar las brechas en lo productivo, asociatividad,
desarrollo de nuevas tecnologías y comunicación para la generación de actividades
sostenibles y sustentables con el medio ambiente</t>
  </si>
  <si>
    <t xml:space="preserve"> SERVICIO DE ESTERILIZACIÓN DE CANINOS Y FELINOS EN EL Distrito DE Cartagena.  </t>
  </si>
  <si>
    <t>Esterilización de 1800 animales entre caninos y felinos en el Distrito de Cartagena</t>
  </si>
  <si>
    <t xml:space="preserve"> Esterilización de animales en condición de calle</t>
  </si>
  <si>
    <t>numero de animales</t>
  </si>
  <si>
    <t xml:space="preserve">UNIDAD MUNICIPAL DE ASISTENCIA TECNICA AGROPECUARIA - UMATA </t>
  </si>
  <si>
    <t>BLANCA NOHEMI FLORIAN</t>
  </si>
  <si>
    <t>SERVICIO DE ESTERILIZACIÓN DE CANINOS Y FELINOS EN EL Distrito DE Cartagena-0 Cartagena DE INDIAS</t>
  </si>
  <si>
    <t>2.3.4501.1000.2021130010182</t>
  </si>
  <si>
    <t>CONTRATO DE PRESTACION DE SERVICIOS MINIMA CUANTIA</t>
  </si>
  <si>
    <t xml:space="preserve">MINIMA CUANTÍA </t>
  </si>
  <si>
    <t>Contratacion de entidades sin el lleno de los requisitos, posibilidad de recibir o solicitar dinero, regalos, favores, servicios o beneficios con el fin de otorgar o asignar (R. DE CORRUPCION)</t>
  </si>
  <si>
    <t>* Verificacion de los documentos idoneos de cada oferente empresarial y esal para ofertar los bienes y servicios que se requieren en la Direccion de la Umata.
* Socializar cada seis meses con el personal encargado de proyectar, realizar actos administrativos, el manual de integridad y conflicto de intereses para sensibilizar y crear conciencia acerca de la importancia de los valores, la ética entre otros en el marco del cumplimiento de las funciones del servidor público.
* Iniciar inmediatamente un proceso de denuncia ante los órganos de control de los funcionarios involucrados en los actos de corrupción tendientes a corregir la acción indebida.</t>
  </si>
  <si>
    <t>Campañas para identificación y censo de población animal para esterilizaciones</t>
  </si>
  <si>
    <t>CONTRATO DE PRESTACION DE SERVICIOS y CONTRATO DE PRESTACION DE SERVICIOS MINIMA CUANTIA</t>
  </si>
  <si>
    <t xml:space="preserve">CONTRATACIÓN DIRECTA  Y MINIMA CUANTIA </t>
  </si>
  <si>
    <t xml:space="preserve">Posibilidad de Vinculacion de talento humano sin tener en cuenta los perfiles requeridos para el cumplimiento de metas  (R. DE GESTION) </t>
  </si>
  <si>
    <t>* Implementar un proceso control, seguimiento y monitoreo contractual en la UNIDAD INTERNA DE CONTRATACION; con el fin de verificar los documentos de la Hoja de Vida de los aspirantes a la contratacion estatal por Prestacion de Servicios Profesionales y Apoyo a la Gestion.  
* La directora de la UMATA cordinara en compañia de el personal administrativo los perfiles requeridos.
* La UIC define Plan de Contratacion con cronograma priorizando actividades acorde con las necesidades de cada programa contenidas en el plan de compra y adquisiciones.
* Reporte oportuno de los lideres de proyectos de los avances en el cumplimiento de metas.</t>
  </si>
  <si>
    <t xml:space="preserve">Número de  alberges transitorios implementados  con atención integral. </t>
  </si>
  <si>
    <t xml:space="preserve">Implementar 2 alberges transitorios con atención integral. </t>
  </si>
  <si>
    <t xml:space="preserve">Servicio de sanidad animal </t>
  </si>
  <si>
    <t>Albergue y atención integral a animales en condición de calle</t>
  </si>
  <si>
    <t>Número de animales</t>
  </si>
  <si>
    <t>CONTRATACIÓN DIRECTA</t>
  </si>
  <si>
    <t xml:space="preserve">Posibilidad de recibir sanciones por
Incumplimiento de  las metas programadas en el plan de accion 2023  (R. DE GESTION) </t>
  </si>
  <si>
    <t>* Verificar que todos los insumos de bienes y servicios entregados a las comunidades beneficiadas en el Distrito de Cartagena, si esten cumpliendo con el objetivo misional de la Direccion de la Umata.
*Reporte oportuno de los lideres de proyectos de los avances en el cumplimiento de metas.</t>
  </si>
  <si>
    <t>Grupo especial para la lucha contra  el  maltrato animal.</t>
  </si>
  <si>
    <t>Establecer 1 grupo especial para la lucha de maltrato animal.</t>
  </si>
  <si>
    <t xml:space="preserve">Servicio de apoyo para el acceso a la justicia policiva </t>
  </si>
  <si>
    <t>ELABORACIÓN POLITICA Pública Y REGLAMENTACION PROYECTOS PROTECCION ANIMAL Cartagena DE INDIAS</t>
  </si>
  <si>
    <t>Brindar bienestar a los animales en el Distrito de Cartagena</t>
  </si>
  <si>
    <t>Establecer un grupo especial para la lucha contra el maltrato animal en el Distrito</t>
  </si>
  <si>
    <t>Número de estrategias</t>
  </si>
  <si>
    <t>ELABORACIÓN POLITICA PUBLICA Y REGLAMENTACION PROYECTOS PROTECCION ANIMAL Cartagena DE INDIAS</t>
  </si>
  <si>
    <t>2.3.4501.1000.2021130010225</t>
  </si>
  <si>
    <t>Política Pública   de Protección y bienestar animal formulada.</t>
  </si>
  <si>
    <t xml:space="preserve">Documento de avance en el proceso de construccion de la  politica </t>
  </si>
  <si>
    <t xml:space="preserve">Formular y presentar  una (1) Política Pública de Protección y bienestar animal. </t>
  </si>
  <si>
    <t xml:space="preserve">Documentos metodológicos </t>
  </si>
  <si>
    <t>Implementar la agenda Pública e iniciar la Formulación de Política Pública de protección y bienestar animal.</t>
  </si>
  <si>
    <t>Documentos de lineamientos técnicos</t>
  </si>
  <si>
    <t>CONTRATO DE PRESTACION DE SERVICIOS y CONVENIO DE ASOCIACION</t>
  </si>
  <si>
    <t>Regulación territorial  con base en la nueva normatividad nacional para los caninos potencialmente peligrosos.</t>
  </si>
  <si>
    <t>Presentar ante el concejo Distrital un (1) proyecto de acuerdo que permita actualizar la regulación territorial  con base en la nueva normatividad nacional para los caninos potencialmente peligrosos.</t>
  </si>
  <si>
    <t xml:space="preserve">Documentos normativos </t>
  </si>
  <si>
    <t>Proyecto de actualización de la realización de tenencia responsable de caninos de razas especiales o de razas potencialmente peligrosas</t>
  </si>
  <si>
    <t>Documentos normativos</t>
  </si>
  <si>
    <t>0                                                     Secretaría de Participación y Secretaría de Hacienda</t>
  </si>
  <si>
    <t>Programa: Cartagena emprendedora para pequeños productores rurales</t>
  </si>
  <si>
    <t xml:space="preserve">No. De Emprendimientos rurales, agropecuarios, pesqueros o piscícolas acompañados desde lo social, productivo fomentados o fortalecidos y articulados con el mercado local. </t>
  </si>
  <si>
    <t>Número o emprendimiento</t>
  </si>
  <si>
    <t xml:space="preserve">Fortalecer, acompañar y articular con el mercado local 8 emprendimientos rurales, agropecuarios, pesqueros o piscícolas </t>
  </si>
  <si>
    <t xml:space="preserve">Servicio de acompañamiento productivo y empresarial </t>
  </si>
  <si>
    <t>ASISTENCIA Cartagena EMPRENDEDORA PARA PEQUEÑOS PRODUCTORES RURALES  Cartagena DE INDIAS</t>
  </si>
  <si>
    <t>Generar oportunidades de acceso a programas de emprendimiento rural para los campesinos y o pequeños productores del
Distrito para fortalecer la vocación productiva y mejora sus condiciones de vida, así como, aportar alimentos a los habitantes
rurales u urbanos del Distrito de Cartagena de Indias.</t>
  </si>
  <si>
    <t>Visitas de extensión agropecuaria a campesinos productores para desarrollar las capacidades humanas integrales, desarrollar las capacidades sociales integrales y el fortalecimiento de la asociatividad, propiciar el acceso y aprovechamiento efectivo de la información de apoyo, mejorar la gestión sostenible de los recursos naturales y desarrollar habilidades para la participación en espacios para la retroalimentación de la política pública sectorial y también identificar oportunidad de negocio.</t>
  </si>
  <si>
    <t>Servicio de acompañamiento productivo y empresarial</t>
  </si>
  <si>
    <t>MINIMA CUANTÍA</t>
  </si>
  <si>
    <t xml:space="preserve">* Verificacion de los documentos idoneos de cada oferente empresarial y esal para ofertar los bienes y servicios que se requieren en la Direccion de la Umata. </t>
  </si>
  <si>
    <t>Implementar y articular con el mercado local emprendimientos rurales, agropecuarios, pesqueros o piscícolas para generación de ingresos económicos de pequeños productores agropecuarios</t>
  </si>
  <si>
    <t>Unidades productivas beneficiadas</t>
  </si>
  <si>
    <t>* Implementar un proceso control, seguimiento y monitoreo contractual en la UNIDAD INTERNA DE CONTRATACION; con el fin de verificar los documentos de la Hoja de Vida de los aspirantes a la contratacion estatal por Prestacion de Servicios Profesionales y Apoyo a la Gestion.   
* La directora de la UMATA cordinara en compañia de el personal administrativo los perfiles requeridos.
* La UIC define Plan de Contratacion con cronograma priorizando actividades acorde con las necesidades de cada programa contenidas en el plan de compra y adquisiciones.
* Reporte oportuno de los lideres de proyectos de los avances en el cumplimiento de metas.</t>
  </si>
  <si>
    <t>Formular plan de negocio viable en términos sociales, técnicos, ambientales y comerciales, para elegir oportunidades de emprendimiento.</t>
  </si>
  <si>
    <t xml:space="preserve">Planes de negocios formulados y viables </t>
  </si>
  <si>
    <t>Objetivo 12. Asegurar patrones de consumo y producción sostenibles.</t>
  </si>
  <si>
    <t>LÍNEA ESTRATÉGICA: COMPETITIVIDAD E INNOVACIÓN</t>
  </si>
  <si>
    <t>No de puesto en Índice de competitividad entre ciudades. Posición de Colombia</t>
  </si>
  <si>
    <t>Puesto12. Fuente: Consejo privado de competitividad 2019</t>
  </si>
  <si>
    <t>Posicionar en 10º puesto Cartagena dentro del índice de competitividad entre ciudades</t>
  </si>
  <si>
    <t>10°</t>
  </si>
  <si>
    <t>Posición</t>
  </si>
  <si>
    <t>Programa: Cartagena fomenta la ciencia, tecnología e innovación agropecuaria: juntos por la extensión agropecuaria a pequeños productores.</t>
  </si>
  <si>
    <t>No de Productores atendidos con servicio de extensión agropecuaria</t>
  </si>
  <si>
    <t>Número o productores</t>
  </si>
  <si>
    <t>2200
Fuente: Umata 2019</t>
  </si>
  <si>
    <t>Atender 2.500 productores con servicio de extensión agropecuaria.</t>
  </si>
  <si>
    <t xml:space="preserve">Servicio de extensión agropecuaria </t>
  </si>
  <si>
    <t>PRESTACIÓN DEL SERVICIO DE EXTENSIÓN RURAL AGROPECUARIA A LOS PEQUEÑOS PRODUCTORES ASENTADOS EN LA ZONA RURAL DEL Distrito DE Cartagena  Cartagena DE INDIAS</t>
  </si>
  <si>
    <t>Prestar el servicio público de extensión agropecuaria a 1.000 pequeños productores y 150 productoras
agropecuarios, para incidir positivamente en la producción de alimentos y seguridad alimentaria del Distrito de
Cartagena de indias, durante el cuatrienio 2022– 2023.</t>
  </si>
  <si>
    <t>Métodos demostrativos agropecuarios.</t>
  </si>
  <si>
    <t>Servicio de asistencia técnica agropecuaria dirigida a pequeños productores</t>
  </si>
  <si>
    <t>CONTRATO DE PRESTACION DE SERVICIOS Y CONTRATO DE SUMINISTRO</t>
  </si>
  <si>
    <t>Planes finca a pequeños productores agropecuarios.</t>
  </si>
  <si>
    <t>Técnicas de producción agropecuarias en parcelas instaladas.</t>
  </si>
  <si>
    <t>Visitas de extensión agropecuaria a pequeños productores.</t>
  </si>
  <si>
    <t>No de Mujeres productoras atendidas con servicio de extensión agropecuaria</t>
  </si>
  <si>
    <t>500 Mujeres productoras atendidas con servicio de extensión agropecuaria</t>
  </si>
  <si>
    <t>Espacios agro empresariales para pequeños productores agropecuarios.</t>
  </si>
  <si>
    <t>Espacios agroempresariales  organizados.</t>
  </si>
  <si>
    <t>CONVENIOS</t>
  </si>
  <si>
    <t>Secciones teóricos prácticos.</t>
  </si>
  <si>
    <t>Capacitaciones agropecuarias  realizadas</t>
  </si>
  <si>
    <t>Visitas de extensión agropecuaria a pequeños productores con metodología de enfoque género</t>
  </si>
  <si>
    <t>Visitas de extensión   agropecuarios apequeñas productoras</t>
  </si>
  <si>
    <t>CONTRATO DE PRESTACION DE SERVICIOS Y CONTRATO DE SERVICIO</t>
  </si>
  <si>
    <t>2. Hambre cero.
5. Igualdad de género.</t>
  </si>
  <si>
    <t>LINEA ESTRATEGICA PARA LA EQUIDAD E INCLUSIÓN DE LOS NEGROS, AFROS, PALENQUEROS E INDIGENA.</t>
  </si>
  <si>
    <t>Porcentaje de la población Afro, Negra, raizal, palenquera e Indígena que habita el Distrito de Cartagena con  reconocimiento de sus derechos, diversidad étnica y cultural como un principio fundamental del Estado Social y Democrático de Derecho.</t>
  </si>
  <si>
    <t>Lograr que el 100% de la población Afro, Negra, raizal, palenquera e Indígena que habita el Distrito de Cartagena se le sean    reconocidos sus derechos de  la diversidad étnica y cultural como un principio fundamental del Estado Social y Democrático de Derecho.</t>
  </si>
  <si>
    <t>Programa: Fortalecimiento e Inclusión Productiva para Población Negra, Afrocolombiana, Raizal y Palenquera en el Distrito de Cartagena.</t>
  </si>
  <si>
    <t xml:space="preserve"> No de organizaciones pesqueras pertenecientes a grupos étnicos con dotación de materiales</t>
  </si>
  <si>
    <t>15 organizaciones de pescadores pertenecientes a grupos étnicos dotadas de materiales.</t>
  </si>
  <si>
    <t>Servicios de apoyo al fomento de la pesca y la acuicultura .</t>
  </si>
  <si>
    <t>FORTALECIMIENTO DOTACION Y CAPACITACION A ORGANIZACIONES DE PESCADORES PERTENECIENTES A GRUPOS ETNICOS AFRO.  Cartagena DE INDIAS</t>
  </si>
  <si>
    <t>Dotar con materiales a 15 asociaciones de pescadores pertenecientes a grupos étnicos
afro, ubicados en el Distrito de Cartagena durante el cuatrienio 2020- 2023.</t>
  </si>
  <si>
    <t>Pescadores pertenecientes a grupos étnicos capacitados en pesca artesanal responsable.</t>
  </si>
  <si>
    <t>Asociaciones u organizaciones apoyadas</t>
  </si>
  <si>
    <t>* Implementar un proceso control, seguimiento y monitoreo contractual en la UNIDAD INTERNA DE CONTRATACION; con el fin de verificar los documentos de la Hoja de Vida de los aspirantes a la contratacion estatal por Prestacion de Servicios Profesionales y Apoyo a la Gestion.
* La directora de la UMATA cordinara en compañia de el personal administrativo los perfiles requeridos.
* La UIC define Plan de Contratacion con cronograma priorizando actividades acorde con las necesidades de cada programa contenidas en el plan de compra y adquisiciones.
* Reporte oportuno de los lideres de proyectos de los avances en el cumplimiento de metas.</t>
  </si>
  <si>
    <t>Adquisición y entrega de materiales para pesca artesanal.</t>
  </si>
  <si>
    <t>CONTRATO DE SERVICIOS Y  CONVENIO</t>
  </si>
  <si>
    <t>Programa: Empoderamiento del Liderazgo de las Mujeres, Niñez, Jóvenes, Familia y Generación Indígena</t>
  </si>
  <si>
    <t>No de Mujeres indígenas fortalecidas en la producción propia</t>
  </si>
  <si>
    <t>48 mujeres indígenas fortalecidas en la producción propia</t>
  </si>
  <si>
    <t xml:space="preserve">Servicio de fortalecimiento de capacidades locales </t>
  </si>
  <si>
    <t>ASISTENCIA PARA EL EMPODERAMIENTO DEL LIDERAZGO DE LAS MUJERES INDÍGENAS EN EL Distrito   Cartagena DE INDIAS</t>
  </si>
  <si>
    <t>Mejorar la calidad de vida de las comunidades indígenas, mediante la producción,
comercialización y promoción de sus productos artesanales, comestibles, y agropecuarios, etc.
de acuerdo a el enfoque diferencial indígena, teniendo en cuenta la seguridad alimentaria y
garantías de participación e inclusión al mercado</t>
  </si>
  <si>
    <t>Asistencia técnica a mujeres rurales para identificar debilidades en producción propias.</t>
  </si>
  <si>
    <t>Adquisición de materiales de acuerdo con el diagnóstico de los técnicos de la UMATA de acuerdo a usos y costumbres</t>
  </si>
  <si>
    <t>Talleres de asistencia técnica agropecuaria dirigida a las mujeres indígenas beneficiarias para la producción y comercialización de sus productos.</t>
  </si>
  <si>
    <t>PILAR RESILIENTE</t>
  </si>
  <si>
    <t xml:space="preserve">“SALVEMOS JUNTOS NUESTRO PATRIMONIO NATURAL” </t>
  </si>
  <si>
    <t>ATENCIÓN Y ADOPCIÓN DE ANIMALES QUE SON PARTE DEL PROCESO DE SUSTITUCIÓN DE VTA. RECEPCIÓN DE EQUINOS</t>
  </si>
  <si>
    <t>IMPLEMENTACIÓN PROYECTO DE ATENCIÓN Y PROTECCIÓN ANIMAL - VEHICULOS DE TRACCION ANIMAL   Cartagena DE INDIAS</t>
  </si>
  <si>
    <t>Entregar en adopción 274 animales recuperados que son utilizados como vehículos de
tracción animal en el Distrito de Cartagena Indias</t>
  </si>
  <si>
    <t>Recibir equinos utilizados como VTA sustituidos por el DATT</t>
  </si>
  <si>
    <t>Albergue temporal para recuperación de equinos sustituidos por el DATT</t>
  </si>
  <si>
    <t>Valoración médico veterinaria y aplicación de tratamientos a los equinos utilizados como VTA</t>
  </si>
  <si>
    <t>CONTRATACIÓN DIRECTA  Y  MINIMA CUANTÍA</t>
  </si>
  <si>
    <t>*Verificar que todos los insumos de bienes y servicios entregados a las comunidades beneficiadas en el Distrito de Cartagena, si esten cumpliendo con el objetivo misional de la Direccion de la Umata.
*Reporte oportuno de los lideres de proyectos de los avances en el cumplimiento de metas.</t>
  </si>
  <si>
    <t xml:space="preserve">Entregar en adopción y realizar seguimiento a los equinos utilizados como VTA sustituidos por el DATT </t>
  </si>
  <si>
    <t>CONTRATO DE PRESTACION DE SERVICIOS Y CONVENOS</t>
  </si>
  <si>
    <t>CONTROL DE CAMBIOS</t>
  </si>
  <si>
    <t>FECHA</t>
  </si>
  <si>
    <t>DESCRIPCIÓN DEL CAMBIO</t>
  </si>
  <si>
    <t>VERSIÓN</t>
  </si>
  <si>
    <t>Diciembre 29-2022</t>
  </si>
  <si>
    <t>Diseño y Elaboración del formato de captura de información para reporte de avance de plan de desarrollo vigencia 2023</t>
  </si>
  <si>
    <t>1.0</t>
  </si>
  <si>
    <t>CARGO</t>
  </si>
  <si>
    <t>NOMBRE</t>
  </si>
  <si>
    <t>FIRMA</t>
  </si>
  <si>
    <t>ELABORÓ</t>
  </si>
  <si>
    <t>Profesional Especializado codigo 222 grado 41</t>
  </si>
  <si>
    <t>María Bernarda Pérez Carmona</t>
  </si>
  <si>
    <t>REVISÓ</t>
  </si>
  <si>
    <t>Secretario de Planeación Distrital</t>
  </si>
  <si>
    <t>Franklin Amador Hawkins</t>
  </si>
  <si>
    <t>APROBÓ</t>
  </si>
  <si>
    <t xml:space="preserve">Modalidad de selección </t>
  </si>
  <si>
    <t>Código</t>
  </si>
  <si>
    <t>Fuente de los recursos</t>
  </si>
  <si>
    <t>Solicitud de información a los Proveedores</t>
  </si>
  <si>
    <t xml:space="preserve">Recursos propios </t>
  </si>
  <si>
    <t>Licitación pública</t>
  </si>
  <si>
    <t>Presupuesto de entidad nacional</t>
  </si>
  <si>
    <t>Licitación pública (Obra pública)</t>
  </si>
  <si>
    <t>Regalías</t>
  </si>
  <si>
    <t>Concurso de méritos con precalificación</t>
  </si>
  <si>
    <t>Recursos de crédito</t>
  </si>
  <si>
    <t>Concurso de méritos abierto</t>
  </si>
  <si>
    <t xml:space="preserve">Contratación directa (con ofertas) </t>
  </si>
  <si>
    <t>No Aplica</t>
  </si>
  <si>
    <t>Selección abreviada menor cuantía</t>
  </si>
  <si>
    <t>Selección Abreviada de Menor Cuantia sin Manifestacion de Interés</t>
  </si>
  <si>
    <t>Selección abreviada subasta inversa</t>
  </si>
  <si>
    <t>Mínima cuantía</t>
  </si>
  <si>
    <t>Contratación régimen especial - Selección de comisionista</t>
  </si>
  <si>
    <t>Contratación régimen especial - Enajenación de bienes para intermediarios idóneos</t>
  </si>
  <si>
    <t>Contratación régimen especial - Régimen especial</t>
  </si>
  <si>
    <t>Contratación régimen especial - Banco multilateral y organismos multilaterales</t>
  </si>
  <si>
    <t>Contratación régimen especial (con ofertas)  - Selección de comisionista</t>
  </si>
  <si>
    <t>Contratación régimen especial (con ofertas)  - Enajenación de bienes para intermediarios idóneos</t>
  </si>
  <si>
    <t>Contratación régimen especial (con ofertas)  - Régimen especial</t>
  </si>
  <si>
    <t>Contratación régimen especial (con ofertas)  - Banco multilateral y organismos multilaterales</t>
  </si>
  <si>
    <t>Contratación directa.</t>
  </si>
  <si>
    <t>Seléccion abreviada - acuerdo marco</t>
  </si>
</sst>
</file>

<file path=xl/styles.xml><?xml version="1.0" encoding="utf-8"?>
<styleSheet xmlns="http://schemas.openxmlformats.org/spreadsheetml/2006/main" xmlns:mc="http://schemas.openxmlformats.org/markup-compatibility/2006" xmlns:x14ac="http://schemas.microsoft.com/office/spreadsheetml/2009/9/ac" mc:Ignorable="x14ac">
  <numFmts count="15">
    <numFmt numFmtId="41" formatCode="_-* #,##0_-;\-* #,##0_-;_-* &quot;-&quot;_-;_-@_-"/>
    <numFmt numFmtId="43" formatCode="_-* #,##0.00_-;\-* #,##0.00_-;_-* &quot;-&quot;??_-;_-@_-"/>
    <numFmt numFmtId="164" formatCode="_-&quot;$&quot;\ * #,##0_-;\-&quot;$&quot;\ * #,##0_-;_-&quot;$&quot;\ * &quot;-&quot;_-;_-@_-"/>
    <numFmt numFmtId="165" formatCode="_-&quot;$&quot;\ * #,##0.00_-;\-&quot;$&quot;\ * #,##0.00_-;_-&quot;$&quot;\ * &quot;-&quot;??_-;_-@_-"/>
    <numFmt numFmtId="166" formatCode="0;[Red]0"/>
    <numFmt numFmtId="167" formatCode="&quot;$&quot;\ #,##0_);[Red]\(&quot;$&quot;\ #,##0\)"/>
    <numFmt numFmtId="168" formatCode="0_ ;\-0\ "/>
    <numFmt numFmtId="169" formatCode="_-&quot;$&quot;\ * #,##0_-;\-&quot;$&quot;\ * #,##0_-;_-&quot;$&quot;\ * &quot;-&quot;??_-;_-@_-"/>
    <numFmt numFmtId="170" formatCode="_-&quot;$&quot;\ * #,##0.0_-;\-&quot;$&quot;\ * #,##0.0_-;_-&quot;$&quot;\ * &quot;-&quot;??_-;_-@_-"/>
    <numFmt numFmtId="171" formatCode="&quot;$&quot;\ #,##0"/>
    <numFmt numFmtId="172" formatCode="#,##0.0"/>
    <numFmt numFmtId="173" formatCode="0.0%"/>
    <numFmt numFmtId="174" formatCode="0.000"/>
    <numFmt numFmtId="175" formatCode="#,##0.000_ ;\-#,##0.000\ "/>
    <numFmt numFmtId="176" formatCode="#,##0.000"/>
  </numFmts>
  <fonts count="44" x14ac:knownFonts="1">
    <font>
      <sz val="11"/>
      <color theme="1"/>
      <name val="Calibri"/>
      <family val="2"/>
      <scheme val="minor"/>
    </font>
    <font>
      <b/>
      <sz val="9"/>
      <color indexed="81"/>
      <name val="Tahoma"/>
      <family val="2"/>
    </font>
    <font>
      <sz val="9"/>
      <color indexed="81"/>
      <name val="Tahoma"/>
      <family val="2"/>
    </font>
    <font>
      <b/>
      <sz val="10"/>
      <color theme="1"/>
      <name val="Verdana"/>
      <family val="2"/>
    </font>
    <font>
      <sz val="10"/>
      <color theme="1"/>
      <name val="Verdana"/>
      <family val="2"/>
    </font>
    <font>
      <sz val="11"/>
      <color theme="1"/>
      <name val="Calibri"/>
      <family val="2"/>
      <scheme val="minor"/>
    </font>
    <font>
      <b/>
      <sz val="14"/>
      <color indexed="81"/>
      <name val="Tahoma"/>
      <family val="2"/>
    </font>
    <font>
      <sz val="14"/>
      <color indexed="81"/>
      <name val="Tahoma"/>
      <family val="2"/>
    </font>
    <font>
      <sz val="10"/>
      <color theme="1"/>
      <name val="Calibri"/>
      <family val="2"/>
      <scheme val="minor"/>
    </font>
    <font>
      <sz val="10"/>
      <name val="Arial"/>
      <family val="2"/>
    </font>
    <font>
      <b/>
      <sz val="10"/>
      <name val="Arial"/>
      <family val="2"/>
    </font>
    <font>
      <sz val="11"/>
      <color theme="1"/>
      <name val="Calibri"/>
      <family val="2"/>
    </font>
    <font>
      <b/>
      <sz val="10"/>
      <color theme="1"/>
      <name val="Calibri"/>
      <family val="2"/>
      <scheme val="minor"/>
    </font>
    <font>
      <b/>
      <sz val="10"/>
      <color theme="1"/>
      <name val="Arial"/>
      <family val="2"/>
    </font>
    <font>
      <sz val="10"/>
      <color theme="1"/>
      <name val="Arial"/>
      <family val="2"/>
    </font>
    <font>
      <sz val="10"/>
      <color theme="1" tint="4.9989318521683403E-2"/>
      <name val="Arial"/>
      <family val="2"/>
    </font>
    <font>
      <b/>
      <sz val="11"/>
      <color theme="1"/>
      <name val="Calibri"/>
      <family val="2"/>
      <scheme val="minor"/>
    </font>
    <font>
      <b/>
      <sz val="14"/>
      <name val="Arial"/>
      <family val="2"/>
    </font>
    <font>
      <b/>
      <sz val="12"/>
      <name val="Arial"/>
      <family val="2"/>
    </font>
    <font>
      <sz val="12"/>
      <name val="Arial"/>
      <family val="2"/>
    </font>
    <font>
      <b/>
      <sz val="12"/>
      <color theme="1"/>
      <name val="Arial"/>
      <family val="2"/>
    </font>
    <font>
      <sz val="12"/>
      <color theme="1"/>
      <name val="Calibri"/>
      <family val="2"/>
      <scheme val="minor"/>
    </font>
    <font>
      <b/>
      <sz val="12"/>
      <color theme="1"/>
      <name val="Calibri"/>
      <family val="2"/>
      <scheme val="minor"/>
    </font>
    <font>
      <b/>
      <sz val="15"/>
      <color theme="1"/>
      <name val="Arial"/>
      <family val="2"/>
    </font>
    <font>
      <sz val="11"/>
      <color theme="1"/>
      <name val="Arial"/>
      <family val="2"/>
    </font>
    <font>
      <b/>
      <sz val="11"/>
      <color theme="1"/>
      <name val="Arial"/>
      <family val="2"/>
    </font>
    <font>
      <b/>
      <sz val="15"/>
      <color theme="1"/>
      <name val="Calibri"/>
      <family val="2"/>
      <scheme val="minor"/>
    </font>
    <font>
      <sz val="11"/>
      <name val="Arial"/>
      <family val="2"/>
    </font>
    <font>
      <b/>
      <sz val="11"/>
      <name val="Arial"/>
      <family val="2"/>
    </font>
    <font>
      <b/>
      <sz val="15"/>
      <color rgb="FFFF0000"/>
      <name val="Arial"/>
      <family val="2"/>
    </font>
    <font>
      <b/>
      <sz val="15"/>
      <color rgb="FFFF0000"/>
      <name val="Calibri"/>
      <family val="2"/>
      <scheme val="minor"/>
    </font>
    <font>
      <b/>
      <sz val="12"/>
      <color theme="1" tint="4.9989318521683403E-2"/>
      <name val="Calibri"/>
      <family val="2"/>
      <scheme val="minor"/>
    </font>
    <font>
      <b/>
      <sz val="12"/>
      <name val="Calibri"/>
      <family val="2"/>
      <scheme val="minor"/>
    </font>
    <font>
      <b/>
      <sz val="11"/>
      <color theme="1" tint="4.9989318521683403E-2"/>
      <name val="Calibri"/>
      <family val="2"/>
      <scheme val="minor"/>
    </font>
    <font>
      <b/>
      <sz val="11"/>
      <color theme="1" tint="4.9989318521683403E-2"/>
      <name val="Arial"/>
      <family val="2"/>
    </font>
    <font>
      <b/>
      <sz val="16"/>
      <color theme="1"/>
      <name val="Calibri"/>
      <family val="2"/>
      <scheme val="minor"/>
    </font>
    <font>
      <sz val="12"/>
      <color theme="1" tint="4.9989318521683403E-2"/>
      <name val="Calibri"/>
      <family val="2"/>
      <scheme val="minor"/>
    </font>
    <font>
      <sz val="12"/>
      <name val="Calibri"/>
      <family val="2"/>
      <scheme val="minor"/>
    </font>
    <font>
      <b/>
      <sz val="11"/>
      <color rgb="FFFF0000"/>
      <name val="Arial"/>
      <family val="2"/>
    </font>
    <font>
      <b/>
      <sz val="10"/>
      <color theme="1" tint="4.9989318521683403E-2"/>
      <name val="Arial"/>
      <family val="2"/>
    </font>
    <font>
      <b/>
      <sz val="9"/>
      <name val="Arial"/>
      <family val="2"/>
    </font>
    <font>
      <sz val="11"/>
      <color rgb="FFFF0000"/>
      <name val="Calibri"/>
      <family val="2"/>
      <scheme val="minor"/>
    </font>
    <font>
      <b/>
      <sz val="10"/>
      <color rgb="FFFF0000"/>
      <name val="Arial"/>
      <family val="2"/>
    </font>
    <font>
      <sz val="10"/>
      <color rgb="FFFF0000"/>
      <name val="Arial"/>
      <family val="2"/>
    </font>
  </fonts>
  <fills count="10">
    <fill>
      <patternFill patternType="none"/>
    </fill>
    <fill>
      <patternFill patternType="gray125"/>
    </fill>
    <fill>
      <patternFill patternType="solid">
        <fgColor rgb="FFDBE5F1"/>
        <bgColor indexed="64"/>
      </patternFill>
    </fill>
    <fill>
      <patternFill patternType="solid">
        <fgColor theme="5" tint="-0.249977111117893"/>
        <bgColor indexed="64"/>
      </patternFill>
    </fill>
    <fill>
      <patternFill patternType="solid">
        <fgColor theme="0"/>
        <bgColor indexed="64"/>
      </patternFill>
    </fill>
    <fill>
      <patternFill patternType="solid">
        <fgColor theme="4" tint="0.79998168889431442"/>
        <bgColor indexed="64"/>
      </patternFill>
    </fill>
    <fill>
      <patternFill patternType="solid">
        <fgColor theme="5" tint="0.59999389629810485"/>
        <bgColor indexed="64"/>
      </patternFill>
    </fill>
    <fill>
      <patternFill patternType="solid">
        <fgColor rgb="FFFFFF00"/>
        <bgColor indexed="64"/>
      </patternFill>
    </fill>
    <fill>
      <patternFill patternType="solid">
        <fgColor rgb="FFE2EFDA"/>
        <bgColor indexed="64"/>
      </patternFill>
    </fill>
    <fill>
      <patternFill patternType="solid">
        <fgColor theme="5" tint="0.79998168889431442"/>
        <bgColor indexed="64"/>
      </patternFill>
    </fill>
  </fills>
  <borders count="42">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hair">
        <color auto="1"/>
      </bottom>
      <diagonal/>
    </border>
    <border>
      <left style="medium">
        <color indexed="64"/>
      </left>
      <right style="medium">
        <color indexed="64"/>
      </right>
      <top style="hair">
        <color auto="1"/>
      </top>
      <bottom style="medium">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diagonal/>
    </border>
  </borders>
  <cellStyleXfs count="9">
    <xf numFmtId="0" fontId="0" fillId="0" borderId="0"/>
    <xf numFmtId="0" fontId="3" fillId="2" borderId="0" applyNumberFormat="0" applyBorder="0" applyProtection="0">
      <alignment horizontal="center" vertical="center"/>
    </xf>
    <xf numFmtId="49" fontId="4" fillId="0" borderId="0" applyFill="0" applyBorder="0" applyProtection="0">
      <alignment horizontal="left" vertical="center"/>
    </xf>
    <xf numFmtId="3" fontId="4" fillId="0" borderId="0" applyFill="0" applyBorder="0" applyProtection="0">
      <alignment horizontal="right" vertical="center"/>
    </xf>
    <xf numFmtId="43" fontId="5" fillId="0" borderId="0" applyFont="0" applyFill="0" applyBorder="0" applyAlignment="0" applyProtection="0"/>
    <xf numFmtId="41" fontId="5" fillId="0" borderId="0" applyFont="0" applyFill="0" applyBorder="0" applyAlignment="0" applyProtection="0"/>
    <xf numFmtId="165" fontId="5" fillId="0" borderId="0" applyFont="0" applyFill="0" applyBorder="0" applyAlignment="0" applyProtection="0"/>
    <xf numFmtId="0" fontId="11" fillId="0" borderId="0"/>
    <xf numFmtId="9" fontId="5" fillId="0" borderId="0" applyFont="0" applyFill="0" applyBorder="0" applyAlignment="0" applyProtection="0"/>
  </cellStyleXfs>
  <cellXfs count="439">
    <xf numFmtId="0" fontId="0" fillId="0" borderId="0" xfId="0"/>
    <xf numFmtId="0" fontId="3" fillId="2" borderId="2" xfId="1" applyBorder="1" applyProtection="1">
      <alignment horizontal="center" vertical="center"/>
    </xf>
    <xf numFmtId="3" fontId="4" fillId="0" borderId="2" xfId="3" applyBorder="1" applyAlignment="1" applyProtection="1">
      <alignment horizontal="center" vertical="center"/>
    </xf>
    <xf numFmtId="49" fontId="4" fillId="0" borderId="2" xfId="2" applyBorder="1" applyProtection="1">
      <alignment horizontal="left" vertical="center"/>
    </xf>
    <xf numFmtId="0" fontId="9" fillId="3" borderId="2" xfId="0" applyFont="1" applyFill="1" applyBorder="1" applyAlignment="1">
      <alignment horizontal="center" vertical="center" wrapText="1"/>
    </xf>
    <xf numFmtId="0" fontId="9" fillId="0" borderId="2" xfId="0" applyFont="1" applyBorder="1" applyAlignment="1">
      <alignment horizontal="left" vertical="center" wrapText="1"/>
    </xf>
    <xf numFmtId="0" fontId="10" fillId="0" borderId="5" xfId="0" applyFont="1" applyBorder="1" applyAlignment="1">
      <alignment horizontal="center" vertical="center" wrapText="1"/>
    </xf>
    <xf numFmtId="0" fontId="9" fillId="3" borderId="2" xfId="0" applyFont="1" applyFill="1" applyBorder="1" applyAlignment="1">
      <alignment horizontal="center" vertical="center" textRotation="90" wrapText="1"/>
    </xf>
    <xf numFmtId="0" fontId="9" fillId="0" borderId="1" xfId="0" applyFont="1" applyBorder="1" applyAlignment="1">
      <alignment horizontal="center" vertical="center" wrapText="1"/>
    </xf>
    <xf numFmtId="0" fontId="9" fillId="0" borderId="2" xfId="0" applyFont="1" applyBorder="1" applyAlignment="1">
      <alignment horizontal="center" vertical="center" wrapText="1"/>
    </xf>
    <xf numFmtId="0" fontId="9" fillId="4" borderId="2" xfId="0" applyFont="1" applyFill="1" applyBorder="1" applyAlignment="1">
      <alignment horizontal="left" vertical="center" wrapText="1"/>
    </xf>
    <xf numFmtId="0" fontId="10" fillId="4" borderId="2" xfId="0" applyFont="1" applyFill="1" applyBorder="1" applyAlignment="1">
      <alignment horizontal="center" vertical="center" wrapText="1"/>
    </xf>
    <xf numFmtId="0" fontId="10" fillId="0" borderId="1" xfId="0" applyFont="1" applyBorder="1" applyAlignment="1">
      <alignment horizontal="center" vertical="center" wrapText="1"/>
    </xf>
    <xf numFmtId="0" fontId="9" fillId="0" borderId="1" xfId="0" applyFont="1" applyBorder="1" applyAlignment="1">
      <alignment horizontal="left" vertical="center" wrapText="1"/>
    </xf>
    <xf numFmtId="0" fontId="10" fillId="0" borderId="2" xfId="0" applyFont="1" applyBorder="1" applyAlignment="1">
      <alignment horizontal="center" vertical="center" wrapText="1"/>
    </xf>
    <xf numFmtId="168" fontId="9" fillId="4" borderId="6" xfId="4" applyNumberFormat="1" applyFont="1" applyFill="1" applyBorder="1" applyAlignment="1">
      <alignment horizontal="center" vertical="center" wrapText="1"/>
    </xf>
    <xf numFmtId="0" fontId="9" fillId="0" borderId="5" xfId="0" applyFont="1" applyBorder="1" applyAlignment="1">
      <alignment horizontal="left" vertical="center" wrapText="1"/>
    </xf>
    <xf numFmtId="3" fontId="9" fillId="0" borderId="2" xfId="4" applyNumberFormat="1" applyFont="1" applyFill="1" applyBorder="1" applyAlignment="1">
      <alignment horizontal="center" vertical="center" wrapText="1"/>
    </xf>
    <xf numFmtId="1" fontId="9" fillId="4" borderId="2" xfId="0" applyNumberFormat="1" applyFont="1" applyFill="1" applyBorder="1" applyAlignment="1">
      <alignment horizontal="center" vertical="center" wrapText="1"/>
    </xf>
    <xf numFmtId="3" fontId="9" fillId="0" borderId="2" xfId="0" applyNumberFormat="1" applyFont="1" applyBorder="1" applyAlignment="1">
      <alignment horizontal="center" vertical="center" wrapText="1"/>
    </xf>
    <xf numFmtId="1" fontId="9" fillId="4" borderId="5" xfId="0" applyNumberFormat="1" applyFont="1" applyFill="1" applyBorder="1" applyAlignment="1">
      <alignment horizontal="center" vertical="center" wrapText="1"/>
    </xf>
    <xf numFmtId="0" fontId="9" fillId="4" borderId="1" xfId="0" applyFont="1" applyFill="1" applyBorder="1" applyAlignment="1">
      <alignment horizontal="center" vertical="center" wrapText="1"/>
    </xf>
    <xf numFmtId="1" fontId="9" fillId="0" borderId="1" xfId="0" applyNumberFormat="1" applyFont="1" applyBorder="1" applyAlignment="1">
      <alignment vertical="center" wrapText="1"/>
    </xf>
    <xf numFmtId="3" fontId="9" fillId="0" borderId="1" xfId="0" applyNumberFormat="1" applyFont="1" applyBorder="1" applyAlignment="1">
      <alignment horizontal="center" vertical="center" wrapText="1"/>
    </xf>
    <xf numFmtId="0" fontId="9" fillId="3" borderId="2" xfId="0" applyFont="1" applyFill="1" applyBorder="1" applyAlignment="1">
      <alignment horizontal="left" vertical="center" wrapText="1"/>
    </xf>
    <xf numFmtId="3" fontId="9" fillId="3" borderId="2" xfId="0" applyNumberFormat="1" applyFont="1" applyFill="1" applyBorder="1" applyAlignment="1">
      <alignment horizontal="center" vertical="center" wrapText="1"/>
    </xf>
    <xf numFmtId="0" fontId="15" fillId="0" borderId="0" xfId="0" applyFont="1" applyAlignment="1">
      <alignment horizontal="center" vertical="center" wrapText="1"/>
    </xf>
    <xf numFmtId="0" fontId="9" fillId="0" borderId="13" xfId="0" applyFont="1" applyBorder="1" applyAlignment="1">
      <alignment horizontal="left" vertical="center" wrapText="1"/>
    </xf>
    <xf numFmtId="1" fontId="10" fillId="4" borderId="2" xfId="0" applyNumberFormat="1" applyFont="1" applyFill="1" applyBorder="1" applyAlignment="1">
      <alignment horizontal="center" vertical="center" wrapText="1"/>
    </xf>
    <xf numFmtId="0" fontId="18" fillId="8" borderId="20" xfId="7" applyFont="1" applyFill="1" applyBorder="1" applyAlignment="1">
      <alignment horizontal="center" vertical="center"/>
    </xf>
    <xf numFmtId="0" fontId="18" fillId="8" borderId="21" xfId="7" applyFont="1" applyFill="1" applyBorder="1" applyAlignment="1">
      <alignment horizontal="center" vertical="center"/>
    </xf>
    <xf numFmtId="0" fontId="0" fillId="0" borderId="0" xfId="0" applyAlignment="1">
      <alignment vertical="center"/>
    </xf>
    <xf numFmtId="14" fontId="0" fillId="0" borderId="2" xfId="0" applyNumberFormat="1" applyBorder="1" applyAlignment="1">
      <alignment horizontal="center" vertical="center"/>
    </xf>
    <xf numFmtId="0" fontId="19" fillId="0" borderId="21" xfId="7" applyFont="1" applyBorder="1" applyAlignment="1">
      <alignment horizontal="center" vertical="center"/>
    </xf>
    <xf numFmtId="14" fontId="19" fillId="0" borderId="4" xfId="7" applyNumberFormat="1" applyFont="1" applyBorder="1"/>
    <xf numFmtId="0" fontId="19" fillId="0" borderId="23" xfId="7" applyFont="1" applyBorder="1" applyAlignment="1">
      <alignment horizontal="center" vertical="center"/>
    </xf>
    <xf numFmtId="14" fontId="19" fillId="0" borderId="24" xfId="7" applyNumberFormat="1" applyFont="1" applyBorder="1"/>
    <xf numFmtId="0" fontId="19" fillId="0" borderId="26" xfId="7" applyFont="1" applyBorder="1" applyAlignment="1">
      <alignment horizontal="center" vertical="center"/>
    </xf>
    <xf numFmtId="0" fontId="18" fillId="8" borderId="17" xfId="7" applyFont="1" applyFill="1" applyBorder="1" applyAlignment="1">
      <alignment horizontal="center" vertical="center"/>
    </xf>
    <xf numFmtId="0" fontId="18" fillId="8" borderId="18" xfId="7" applyFont="1" applyFill="1" applyBorder="1" applyAlignment="1">
      <alignment horizontal="center" vertical="center"/>
    </xf>
    <xf numFmtId="0" fontId="18" fillId="8" borderId="19" xfId="7" applyFont="1" applyFill="1" applyBorder="1" applyAlignment="1">
      <alignment horizontal="center" vertical="center"/>
    </xf>
    <xf numFmtId="0" fontId="18" fillId="8" borderId="20" xfId="7" applyFont="1" applyFill="1" applyBorder="1" applyAlignment="1">
      <alignment vertical="center"/>
    </xf>
    <xf numFmtId="0" fontId="19" fillId="0" borderId="21" xfId="7" applyFont="1" applyBorder="1"/>
    <xf numFmtId="0" fontId="18" fillId="8" borderId="24" xfId="7" applyFont="1" applyFill="1" applyBorder="1" applyAlignment="1">
      <alignment vertical="center"/>
    </xf>
    <xf numFmtId="0" fontId="19" fillId="0" borderId="26" xfId="7" applyFont="1" applyBorder="1"/>
    <xf numFmtId="0" fontId="21" fillId="0" borderId="0" xfId="0" applyFont="1"/>
    <xf numFmtId="0" fontId="9" fillId="3" borderId="5" xfId="0" applyFont="1" applyFill="1" applyBorder="1" applyAlignment="1">
      <alignment horizontal="center" vertical="center" textRotation="90" wrapText="1"/>
    </xf>
    <xf numFmtId="0" fontId="9" fillId="3" borderId="5" xfId="0" applyFont="1" applyFill="1" applyBorder="1" applyAlignment="1">
      <alignment horizontal="center" vertical="center" wrapText="1"/>
    </xf>
    <xf numFmtId="9" fontId="9" fillId="3" borderId="5" xfId="0" applyNumberFormat="1" applyFont="1" applyFill="1" applyBorder="1" applyAlignment="1">
      <alignment horizontal="center" vertical="center" wrapText="1"/>
    </xf>
    <xf numFmtId="0" fontId="24" fillId="0" borderId="2" xfId="0" applyFont="1" applyBorder="1" applyAlignment="1">
      <alignment horizontal="center" vertical="center" wrapText="1"/>
    </xf>
    <xf numFmtId="0" fontId="23" fillId="6" borderId="28" xfId="0" applyFont="1" applyFill="1" applyBorder="1" applyAlignment="1">
      <alignment horizontal="center" vertical="center" wrapText="1"/>
    </xf>
    <xf numFmtId="0" fontId="9" fillId="3" borderId="5" xfId="0" applyFont="1" applyFill="1" applyBorder="1" applyAlignment="1">
      <alignment horizontal="left" vertical="center" wrapText="1"/>
    </xf>
    <xf numFmtId="0" fontId="9" fillId="4" borderId="1" xfId="0" applyFont="1" applyFill="1" applyBorder="1" applyAlignment="1">
      <alignment horizontal="left" vertical="center" wrapText="1"/>
    </xf>
    <xf numFmtId="0" fontId="10" fillId="3" borderId="2" xfId="0" applyFont="1" applyFill="1" applyBorder="1" applyAlignment="1">
      <alignment horizontal="left" vertical="center" textRotation="90" wrapText="1"/>
    </xf>
    <xf numFmtId="0" fontId="10" fillId="0" borderId="1" xfId="0" applyFont="1" applyBorder="1" applyAlignment="1">
      <alignment vertical="center" wrapText="1"/>
    </xf>
    <xf numFmtId="0" fontId="9" fillId="4" borderId="2" xfId="0" applyFont="1" applyFill="1" applyBorder="1" applyAlignment="1">
      <alignment horizontal="center" vertical="center" wrapText="1"/>
    </xf>
    <xf numFmtId="0" fontId="10" fillId="4" borderId="1" xfId="0" applyFont="1" applyFill="1" applyBorder="1" applyAlignment="1">
      <alignment horizontal="center" vertical="center" wrapText="1"/>
    </xf>
    <xf numFmtId="1" fontId="10" fillId="0" borderId="1" xfId="0" applyNumberFormat="1" applyFont="1" applyBorder="1" applyAlignment="1">
      <alignment horizontal="center" vertical="center" wrapText="1"/>
    </xf>
    <xf numFmtId="3" fontId="10" fillId="3" borderId="2" xfId="0" applyNumberFormat="1" applyFont="1" applyFill="1" applyBorder="1" applyAlignment="1">
      <alignment horizontal="center" vertical="center" wrapText="1"/>
    </xf>
    <xf numFmtId="166" fontId="14" fillId="0" borderId="0" xfId="0" applyNumberFormat="1" applyFont="1" applyAlignment="1">
      <alignment horizontal="center" vertical="center" wrapText="1"/>
    </xf>
    <xf numFmtId="0" fontId="14" fillId="0" borderId="0" xfId="0" applyFont="1" applyAlignment="1">
      <alignment horizontal="center" vertical="center" wrapText="1"/>
    </xf>
    <xf numFmtId="0" fontId="27" fillId="3" borderId="5" xfId="0" applyFont="1" applyFill="1" applyBorder="1" applyAlignment="1">
      <alignment horizontal="center" vertical="center" wrapText="1"/>
    </xf>
    <xf numFmtId="3" fontId="28" fillId="0" borderId="2" xfId="0" applyNumberFormat="1" applyFont="1" applyBorder="1" applyAlignment="1">
      <alignment horizontal="center" vertical="center" wrapText="1"/>
    </xf>
    <xf numFmtId="3" fontId="28" fillId="0" borderId="1" xfId="0" applyNumberFormat="1" applyFont="1" applyBorder="1" applyAlignment="1">
      <alignment horizontal="center" vertical="center" wrapText="1"/>
    </xf>
    <xf numFmtId="0" fontId="28" fillId="0" borderId="1" xfId="0" applyFont="1" applyBorder="1" applyAlignment="1">
      <alignment horizontal="center" vertical="center" wrapText="1"/>
    </xf>
    <xf numFmtId="3" fontId="28" fillId="0" borderId="5" xfId="0" applyNumberFormat="1" applyFont="1" applyBorder="1" applyAlignment="1">
      <alignment horizontal="center" vertical="center" wrapText="1"/>
    </xf>
    <xf numFmtId="4" fontId="28" fillId="0" borderId="1" xfId="0" applyNumberFormat="1" applyFont="1" applyBorder="1" applyAlignment="1">
      <alignment horizontal="center" vertical="center" wrapText="1"/>
    </xf>
    <xf numFmtId="4" fontId="28" fillId="0" borderId="2" xfId="0" applyNumberFormat="1" applyFont="1" applyBorder="1" applyAlignment="1">
      <alignment horizontal="center" vertical="center" wrapText="1"/>
    </xf>
    <xf numFmtId="172" fontId="28" fillId="0" borderId="5" xfId="0" applyNumberFormat="1" applyFont="1" applyBorder="1" applyAlignment="1">
      <alignment horizontal="center" vertical="center" wrapText="1"/>
    </xf>
    <xf numFmtId="3" fontId="28" fillId="4" borderId="1" xfId="0" applyNumberFormat="1" applyFont="1" applyFill="1" applyBorder="1" applyAlignment="1">
      <alignment horizontal="center" vertical="center" wrapText="1"/>
    </xf>
    <xf numFmtId="172" fontId="28" fillId="4" borderId="1" xfId="0" applyNumberFormat="1" applyFont="1" applyFill="1" applyBorder="1" applyAlignment="1">
      <alignment horizontal="center" vertical="center" wrapText="1"/>
    </xf>
    <xf numFmtId="0" fontId="28" fillId="0" borderId="2" xfId="0" applyFont="1" applyBorder="1" applyAlignment="1">
      <alignment horizontal="center" vertical="center" wrapText="1"/>
    </xf>
    <xf numFmtId="3" fontId="28" fillId="4" borderId="2" xfId="0" applyNumberFormat="1" applyFont="1" applyFill="1" applyBorder="1" applyAlignment="1">
      <alignment horizontal="center" vertical="center" wrapText="1"/>
    </xf>
    <xf numFmtId="172" fontId="28" fillId="0" borderId="2" xfId="0" applyNumberFormat="1" applyFont="1" applyBorder="1" applyAlignment="1">
      <alignment horizontal="center" vertical="center" wrapText="1"/>
    </xf>
    <xf numFmtId="3" fontId="28" fillId="3" borderId="2" xfId="0" applyNumberFormat="1" applyFont="1" applyFill="1" applyBorder="1" applyAlignment="1">
      <alignment horizontal="center" vertical="center" wrapText="1"/>
    </xf>
    <xf numFmtId="0" fontId="28" fillId="3" borderId="5" xfId="0" applyFont="1" applyFill="1" applyBorder="1" applyAlignment="1">
      <alignment horizontal="center" vertical="center" wrapText="1"/>
    </xf>
    <xf numFmtId="9" fontId="28" fillId="0" borderId="2" xfId="0" applyNumberFormat="1" applyFont="1" applyBorder="1" applyAlignment="1">
      <alignment horizontal="center" vertical="center" wrapText="1"/>
    </xf>
    <xf numFmtId="9" fontId="28" fillId="0" borderId="1" xfId="0" applyNumberFormat="1" applyFont="1" applyBorder="1" applyAlignment="1">
      <alignment horizontal="center" vertical="center" wrapText="1"/>
    </xf>
    <xf numFmtId="0" fontId="16" fillId="0" borderId="0" xfId="0" applyFont="1" applyAlignment="1">
      <alignment horizontal="center" vertical="center" wrapText="1"/>
    </xf>
    <xf numFmtId="0" fontId="14" fillId="0" borderId="2" xfId="0" applyFont="1" applyBorder="1" applyAlignment="1">
      <alignment horizontal="center" vertical="center" wrapText="1"/>
    </xf>
    <xf numFmtId="0" fontId="14" fillId="0" borderId="1" xfId="0" applyFont="1" applyBorder="1" applyAlignment="1">
      <alignment vertical="center" wrapText="1"/>
    </xf>
    <xf numFmtId="0" fontId="22" fillId="0" borderId="0" xfId="0" applyFont="1" applyAlignment="1">
      <alignment horizontal="center" vertical="center" wrapText="1"/>
    </xf>
    <xf numFmtId="0" fontId="31" fillId="0" borderId="0" xfId="0" applyFont="1" applyAlignment="1">
      <alignment horizontal="center" vertical="center" wrapText="1"/>
    </xf>
    <xf numFmtId="0" fontId="32" fillId="0" borderId="0" xfId="0" applyFont="1" applyAlignment="1">
      <alignment horizontal="center" vertical="center" wrapText="1"/>
    </xf>
    <xf numFmtId="0" fontId="21" fillId="0" borderId="0" xfId="0" applyFont="1" applyAlignment="1">
      <alignment horizontal="center" vertical="center" wrapText="1"/>
    </xf>
    <xf numFmtId="0" fontId="14" fillId="0" borderId="5" xfId="0" applyFont="1" applyBorder="1" applyAlignment="1">
      <alignment horizontal="center" vertical="center" wrapText="1"/>
    </xf>
    <xf numFmtId="0" fontId="27" fillId="0" borderId="1" xfId="0" applyFont="1" applyBorder="1" applyAlignment="1">
      <alignment horizontal="center" vertical="center" wrapText="1"/>
    </xf>
    <xf numFmtId="0" fontId="27" fillId="0" borderId="5" xfId="0" applyFont="1" applyBorder="1" applyAlignment="1">
      <alignment horizontal="center" vertical="center" wrapText="1"/>
    </xf>
    <xf numFmtId="0" fontId="28" fillId="0" borderId="13" xfId="0" applyFont="1" applyBorder="1" applyAlignment="1">
      <alignment horizontal="center" vertical="center" wrapText="1"/>
    </xf>
    <xf numFmtId="0" fontId="27" fillId="0" borderId="2" xfId="0" applyFont="1" applyBorder="1" applyAlignment="1">
      <alignment horizontal="center" vertical="center" wrapText="1"/>
    </xf>
    <xf numFmtId="0" fontId="22" fillId="0" borderId="2" xfId="0" applyFont="1" applyBorder="1" applyAlignment="1">
      <alignment horizontal="left" vertical="center" wrapText="1"/>
    </xf>
    <xf numFmtId="0" fontId="32" fillId="0" borderId="2" xfId="0" applyFont="1" applyBorder="1" applyAlignment="1">
      <alignment horizontal="left" vertical="center" wrapText="1"/>
    </xf>
    <xf numFmtId="9" fontId="27" fillId="0" borderId="2" xfId="0" applyNumberFormat="1" applyFont="1" applyBorder="1" applyAlignment="1">
      <alignment horizontal="center" vertical="center" wrapText="1"/>
    </xf>
    <xf numFmtId="0" fontId="27" fillId="0" borderId="13" xfId="0" applyFont="1" applyBorder="1" applyAlignment="1">
      <alignment horizontal="center" vertical="center" wrapText="1"/>
    </xf>
    <xf numFmtId="14" fontId="24" fillId="0" borderId="2" xfId="0" applyNumberFormat="1" applyFont="1" applyBorder="1" applyAlignment="1">
      <alignment horizontal="center" vertical="center" wrapText="1"/>
    </xf>
    <xf numFmtId="0" fontId="25" fillId="0" borderId="2" xfId="0" applyFont="1" applyBorder="1" applyAlignment="1">
      <alignment horizontal="center" vertical="center" wrapText="1"/>
    </xf>
    <xf numFmtId="0" fontId="24" fillId="0" borderId="0" xfId="0" applyFont="1" applyAlignment="1">
      <alignment horizontal="center" vertical="center" wrapText="1"/>
    </xf>
    <xf numFmtId="0" fontId="25" fillId="0" borderId="0" xfId="0" applyFont="1" applyAlignment="1">
      <alignment horizontal="center" vertical="center" wrapText="1"/>
    </xf>
    <xf numFmtId="0" fontId="9" fillId="0" borderId="0" xfId="0" applyFont="1" applyAlignment="1">
      <alignment horizontal="center" vertical="center" wrapText="1"/>
    </xf>
    <xf numFmtId="0" fontId="28" fillId="0" borderId="0" xfId="0" applyFont="1" applyAlignment="1">
      <alignment horizontal="center" vertical="center" wrapText="1"/>
    </xf>
    <xf numFmtId="0" fontId="28" fillId="3" borderId="2" xfId="0" applyFont="1" applyFill="1" applyBorder="1" applyAlignment="1">
      <alignment horizontal="center" vertical="center" wrapText="1"/>
    </xf>
    <xf numFmtId="0" fontId="33" fillId="0" borderId="0" xfId="0" applyFont="1" applyAlignment="1">
      <alignment horizontal="center" vertical="center" wrapText="1"/>
    </xf>
    <xf numFmtId="0" fontId="34" fillId="0" borderId="0" xfId="0" applyFont="1" applyAlignment="1">
      <alignment horizontal="center" vertical="center" wrapText="1"/>
    </xf>
    <xf numFmtId="1" fontId="25" fillId="0" borderId="0" xfId="0" applyNumberFormat="1" applyFont="1" applyAlignment="1">
      <alignment horizontal="center" vertical="center" wrapText="1"/>
    </xf>
    <xf numFmtId="3" fontId="10" fillId="0" borderId="2" xfId="0" applyNumberFormat="1" applyFont="1" applyBorder="1" applyAlignment="1">
      <alignment horizontal="center" vertical="center" wrapText="1"/>
    </xf>
    <xf numFmtId="4" fontId="10" fillId="0" borderId="1" xfId="0" applyNumberFormat="1" applyFont="1" applyBorder="1" applyAlignment="1">
      <alignment horizontal="center" vertical="center" wrapText="1"/>
    </xf>
    <xf numFmtId="0" fontId="35" fillId="0" borderId="0" xfId="0" applyFont="1" applyAlignment="1">
      <alignment horizontal="center" vertical="center" wrapText="1"/>
    </xf>
    <xf numFmtId="0" fontId="22" fillId="5" borderId="2" xfId="0" applyFont="1" applyFill="1" applyBorder="1" applyAlignment="1">
      <alignment horizontal="left" vertical="center" wrapText="1"/>
    </xf>
    <xf numFmtId="0" fontId="35" fillId="0" borderId="0" xfId="0" applyFont="1" applyAlignment="1">
      <alignment horizontal="left" vertical="center" wrapText="1"/>
    </xf>
    <xf numFmtId="0" fontId="31" fillId="5" borderId="2" xfId="0" applyFont="1" applyFill="1" applyBorder="1" applyAlignment="1">
      <alignment horizontal="left" vertical="center" wrapText="1"/>
    </xf>
    <xf numFmtId="0" fontId="31" fillId="0" borderId="2" xfId="0" applyFont="1" applyBorder="1" applyAlignment="1">
      <alignment horizontal="left" vertical="center" wrapText="1"/>
    </xf>
    <xf numFmtId="0" fontId="21" fillId="0" borderId="0" xfId="0" applyFont="1" applyAlignment="1">
      <alignment horizontal="left" vertical="center"/>
    </xf>
    <xf numFmtId="14" fontId="27" fillId="3" borderId="5" xfId="0" applyNumberFormat="1" applyFont="1" applyFill="1" applyBorder="1" applyAlignment="1">
      <alignment horizontal="center" vertical="center" wrapText="1"/>
    </xf>
    <xf numFmtId="14" fontId="27" fillId="0" borderId="2" xfId="0" applyNumberFormat="1" applyFont="1" applyBorder="1" applyAlignment="1">
      <alignment horizontal="center" vertical="center" wrapText="1"/>
    </xf>
    <xf numFmtId="14" fontId="27" fillId="0" borderId="13" xfId="0" applyNumberFormat="1" applyFont="1" applyBorder="1" applyAlignment="1">
      <alignment horizontal="center" vertical="center" wrapText="1"/>
    </xf>
    <xf numFmtId="14" fontId="27" fillId="0" borderId="1" xfId="0" applyNumberFormat="1" applyFont="1" applyBorder="1" applyAlignment="1">
      <alignment horizontal="center" vertical="center" wrapText="1"/>
    </xf>
    <xf numFmtId="14" fontId="28" fillId="3" borderId="2" xfId="0" applyNumberFormat="1" applyFont="1" applyFill="1" applyBorder="1" applyAlignment="1">
      <alignment horizontal="center" vertical="center" wrapText="1"/>
    </xf>
    <xf numFmtId="14" fontId="24" fillId="0" borderId="0" xfId="0" applyNumberFormat="1" applyFont="1" applyAlignment="1">
      <alignment horizontal="center" vertical="center" wrapText="1"/>
    </xf>
    <xf numFmtId="9" fontId="28" fillId="0" borderId="13" xfId="0" applyNumberFormat="1" applyFont="1" applyBorder="1" applyAlignment="1">
      <alignment horizontal="center" vertical="center" wrapText="1"/>
    </xf>
    <xf numFmtId="9" fontId="25" fillId="0" borderId="2" xfId="0" applyNumberFormat="1" applyFont="1" applyBorder="1" applyAlignment="1">
      <alignment horizontal="center" vertical="center" wrapText="1"/>
    </xf>
    <xf numFmtId="0" fontId="28" fillId="0" borderId="5" xfId="0" applyFont="1" applyBorder="1" applyAlignment="1">
      <alignment horizontal="center" vertical="center" wrapText="1"/>
    </xf>
    <xf numFmtId="9" fontId="27" fillId="0" borderId="11" xfId="0" applyNumberFormat="1" applyFont="1" applyBorder="1" applyAlignment="1">
      <alignment horizontal="center" vertical="center" wrapText="1"/>
    </xf>
    <xf numFmtId="0" fontId="27" fillId="0" borderId="11" xfId="0" applyFont="1" applyBorder="1" applyAlignment="1">
      <alignment horizontal="center" vertical="center" wrapText="1"/>
    </xf>
    <xf numFmtId="164" fontId="24" fillId="0" borderId="2" xfId="0" applyNumberFormat="1" applyFont="1" applyBorder="1" applyAlignment="1">
      <alignment horizontal="center" vertical="center" wrapText="1"/>
    </xf>
    <xf numFmtId="164" fontId="24" fillId="0" borderId="0" xfId="0" applyNumberFormat="1" applyFont="1" applyAlignment="1">
      <alignment horizontal="center" vertical="center" wrapText="1"/>
    </xf>
    <xf numFmtId="0" fontId="40" fillId="0" borderId="2" xfId="0" applyFont="1" applyBorder="1" applyAlignment="1">
      <alignment horizontal="center" vertical="center" wrapText="1"/>
    </xf>
    <xf numFmtId="1" fontId="24" fillId="0" borderId="2" xfId="0" applyNumberFormat="1" applyFont="1" applyBorder="1" applyAlignment="1">
      <alignment horizontal="center" vertical="center" wrapText="1"/>
    </xf>
    <xf numFmtId="174" fontId="25" fillId="0" borderId="2" xfId="0" applyNumberFormat="1" applyFont="1" applyBorder="1" applyAlignment="1">
      <alignment horizontal="center" vertical="center" wrapText="1"/>
    </xf>
    <xf numFmtId="175" fontId="25" fillId="0" borderId="2" xfId="4" applyNumberFormat="1" applyFont="1" applyBorder="1" applyAlignment="1">
      <alignment horizontal="center" vertical="center" wrapText="1"/>
    </xf>
    <xf numFmtId="176" fontId="25" fillId="0" borderId="2" xfId="0" applyNumberFormat="1" applyFont="1" applyBorder="1" applyAlignment="1">
      <alignment horizontal="center" vertical="center" wrapText="1"/>
    </xf>
    <xf numFmtId="3" fontId="25" fillId="0" borderId="2" xfId="0" applyNumberFormat="1" applyFont="1" applyBorder="1" applyAlignment="1">
      <alignment horizontal="center" vertical="center" wrapText="1"/>
    </xf>
    <xf numFmtId="14" fontId="24" fillId="0" borderId="1" xfId="0" applyNumberFormat="1" applyFont="1" applyBorder="1" applyAlignment="1">
      <alignment horizontal="center" vertical="center" wrapText="1"/>
    </xf>
    <xf numFmtId="0" fontId="24" fillId="0" borderId="5" xfId="0" applyFont="1" applyBorder="1" applyAlignment="1">
      <alignment horizontal="center" vertical="center" wrapText="1"/>
    </xf>
    <xf numFmtId="169" fontId="24" fillId="0" borderId="2" xfId="6" applyNumberFormat="1" applyFont="1" applyBorder="1" applyAlignment="1">
      <alignment horizontal="center" vertical="center" wrapText="1"/>
    </xf>
    <xf numFmtId="0" fontId="14" fillId="0" borderId="0" xfId="0" applyFont="1" applyAlignment="1">
      <alignment vertical="center" wrapText="1"/>
    </xf>
    <xf numFmtId="0" fontId="0" fillId="0" borderId="0" xfId="0" applyAlignment="1">
      <alignment vertical="center" wrapText="1"/>
    </xf>
    <xf numFmtId="0" fontId="8" fillId="0" borderId="0" xfId="0" applyFont="1" applyAlignment="1">
      <alignment vertical="center" wrapText="1"/>
    </xf>
    <xf numFmtId="165" fontId="24" fillId="0" borderId="5" xfId="6" applyFont="1" applyFill="1" applyBorder="1" applyAlignment="1">
      <alignment horizontal="center" vertical="center" wrapText="1"/>
    </xf>
    <xf numFmtId="0" fontId="24" fillId="0" borderId="1" xfId="0" applyFont="1" applyBorder="1" applyAlignment="1">
      <alignment vertical="center" wrapText="1"/>
    </xf>
    <xf numFmtId="169" fontId="24" fillId="0" borderId="1" xfId="6" applyNumberFormat="1" applyFont="1" applyBorder="1" applyAlignment="1">
      <alignment vertical="center" wrapText="1"/>
    </xf>
    <xf numFmtId="3" fontId="10" fillId="3" borderId="2" xfId="0" applyNumberFormat="1" applyFont="1" applyFill="1" applyBorder="1" applyAlignment="1">
      <alignment horizontal="left" vertical="center" wrapText="1"/>
    </xf>
    <xf numFmtId="0" fontId="14" fillId="0" borderId="2" xfId="0" applyFont="1" applyBorder="1" applyAlignment="1">
      <alignment vertical="center" wrapText="1"/>
    </xf>
    <xf numFmtId="171" fontId="27" fillId="0" borderId="2" xfId="0" applyNumberFormat="1" applyFont="1" applyBorder="1" applyAlignment="1">
      <alignment vertical="center" wrapText="1"/>
    </xf>
    <xf numFmtId="0" fontId="14" fillId="0" borderId="0" xfId="0" applyFont="1" applyAlignment="1">
      <alignment horizontal="left" vertical="center" wrapText="1"/>
    </xf>
    <xf numFmtId="0" fontId="9" fillId="0" borderId="0" xfId="0" applyFont="1" applyAlignment="1">
      <alignment horizontal="left" vertical="center" wrapText="1"/>
    </xf>
    <xf numFmtId="0" fontId="24" fillId="0" borderId="0" xfId="0" applyFont="1" applyAlignment="1">
      <alignment vertical="center" wrapText="1"/>
    </xf>
    <xf numFmtId="0" fontId="27" fillId="3" borderId="2" xfId="0" applyFont="1" applyFill="1" applyBorder="1" applyAlignment="1">
      <alignment horizontal="center" vertical="center" wrapText="1"/>
    </xf>
    <xf numFmtId="1" fontId="0" fillId="0" borderId="0" xfId="0" applyNumberFormat="1" applyAlignment="1">
      <alignment horizontal="center" vertical="center" wrapText="1"/>
    </xf>
    <xf numFmtId="1" fontId="14" fillId="0" borderId="0" xfId="0" applyNumberFormat="1" applyFont="1" applyAlignment="1">
      <alignment horizontal="center" vertical="center" wrapText="1"/>
    </xf>
    <xf numFmtId="0" fontId="9" fillId="3" borderId="7" xfId="0" applyFont="1" applyFill="1" applyBorder="1" applyAlignment="1">
      <alignment horizontal="center" vertical="center" wrapText="1"/>
    </xf>
    <xf numFmtId="0" fontId="8" fillId="0" borderId="2" xfId="0" applyFont="1" applyBorder="1" applyAlignment="1">
      <alignment vertical="center" wrapText="1"/>
    </xf>
    <xf numFmtId="0" fontId="8" fillId="0" borderId="2" xfId="0" applyFont="1" applyBorder="1" applyAlignment="1">
      <alignment horizontal="left" vertical="center" wrapText="1"/>
    </xf>
    <xf numFmtId="0" fontId="0" fillId="0" borderId="0" xfId="0" applyAlignment="1">
      <alignment wrapText="1"/>
    </xf>
    <xf numFmtId="14" fontId="14" fillId="0" borderId="2" xfId="0" applyNumberFormat="1" applyFont="1" applyBorder="1" applyAlignment="1">
      <alignment horizontal="center" vertical="center" wrapText="1"/>
    </xf>
    <xf numFmtId="0" fontId="14" fillId="4" borderId="2" xfId="0" applyFont="1" applyFill="1" applyBorder="1" applyAlignment="1">
      <alignment vertical="center" wrapText="1"/>
    </xf>
    <xf numFmtId="0" fontId="14" fillId="0" borderId="2" xfId="0" applyFont="1" applyBorder="1" applyAlignment="1">
      <alignment horizontal="left" vertical="center" wrapText="1"/>
    </xf>
    <xf numFmtId="0" fontId="9" fillId="0" borderId="1" xfId="0" applyFont="1" applyBorder="1" applyAlignment="1">
      <alignment horizontal="center" vertical="justify" wrapText="1"/>
    </xf>
    <xf numFmtId="0" fontId="9" fillId="0" borderId="13" xfId="0" applyFont="1" applyBorder="1" applyAlignment="1">
      <alignment horizontal="center" vertical="center" wrapText="1"/>
    </xf>
    <xf numFmtId="0" fontId="14" fillId="0" borderId="5" xfId="0" applyFont="1" applyBorder="1" applyAlignment="1">
      <alignment vertical="center" wrapText="1"/>
    </xf>
    <xf numFmtId="0" fontId="14" fillId="7" borderId="1" xfId="0" applyFont="1" applyFill="1" applyBorder="1" applyAlignment="1">
      <alignment horizontal="center" vertical="center" wrapText="1"/>
    </xf>
    <xf numFmtId="0" fontId="14" fillId="7" borderId="6" xfId="0" applyFont="1" applyFill="1" applyBorder="1" applyAlignment="1">
      <alignment horizontal="center" vertical="center" wrapText="1"/>
    </xf>
    <xf numFmtId="0" fontId="14" fillId="7" borderId="5" xfId="0" applyFont="1" applyFill="1" applyBorder="1" applyAlignment="1">
      <alignment horizontal="center" vertical="center" wrapText="1"/>
    </xf>
    <xf numFmtId="0" fontId="14" fillId="0" borderId="1" xfId="0" applyFont="1" applyBorder="1" applyAlignment="1">
      <alignment horizontal="left" vertical="center" wrapText="1"/>
    </xf>
    <xf numFmtId="0" fontId="14" fillId="0" borderId="5" xfId="0" applyFont="1" applyBorder="1" applyAlignment="1">
      <alignment horizontal="left" vertical="center" wrapText="1"/>
    </xf>
    <xf numFmtId="0" fontId="13" fillId="0" borderId="2" xfId="7" applyFont="1" applyBorder="1" applyAlignment="1">
      <alignment horizontal="left" vertical="center" wrapText="1"/>
    </xf>
    <xf numFmtId="14" fontId="14" fillId="0" borderId="2" xfId="0" applyNumberFormat="1" applyFont="1" applyBorder="1" applyAlignment="1">
      <alignment horizontal="center" vertical="center"/>
    </xf>
    <xf numFmtId="0" fontId="13" fillId="0" borderId="2" xfId="0" applyFont="1" applyBorder="1" applyAlignment="1">
      <alignment horizontal="center" vertical="center"/>
    </xf>
    <xf numFmtId="0" fontId="42" fillId="0" borderId="5" xfId="0" applyFont="1" applyBorder="1" applyAlignment="1">
      <alignment vertical="center" wrapText="1"/>
    </xf>
    <xf numFmtId="0" fontId="14" fillId="0" borderId="2" xfId="0" applyFont="1" applyBorder="1" applyAlignment="1">
      <alignment horizontal="left" vertical="center"/>
    </xf>
    <xf numFmtId="0" fontId="14" fillId="0" borderId="2" xfId="0" applyFont="1" applyBorder="1" applyAlignment="1">
      <alignment horizontal="center" vertical="center"/>
    </xf>
    <xf numFmtId="0" fontId="13" fillId="0" borderId="28" xfId="0" applyFont="1" applyBorder="1" applyAlignment="1">
      <alignment horizontal="center" vertical="center" wrapText="1"/>
    </xf>
    <xf numFmtId="0" fontId="21" fillId="0" borderId="2" xfId="0" applyFont="1" applyBorder="1" applyAlignment="1">
      <alignment horizontal="left" vertical="center" wrapText="1"/>
    </xf>
    <xf numFmtId="0" fontId="35" fillId="0" borderId="2" xfId="0" applyFont="1" applyBorder="1" applyAlignment="1">
      <alignment horizontal="center" vertical="center" wrapText="1"/>
    </xf>
    <xf numFmtId="0" fontId="22" fillId="9" borderId="2" xfId="0" applyFont="1" applyFill="1" applyBorder="1" applyAlignment="1">
      <alignment horizontal="center" vertical="center" wrapText="1"/>
    </xf>
    <xf numFmtId="0" fontId="21" fillId="0" borderId="11" xfId="0" applyFont="1" applyBorder="1" applyAlignment="1">
      <alignment horizontal="center"/>
    </xf>
    <xf numFmtId="0" fontId="21" fillId="0" borderId="22" xfId="0" applyFont="1" applyBorder="1" applyAlignment="1">
      <alignment horizontal="center"/>
    </xf>
    <xf numFmtId="0" fontId="21" fillId="0" borderId="22" xfId="0" applyFont="1" applyBorder="1" applyAlignment="1">
      <alignment horizontal="center" vertical="center"/>
    </xf>
    <xf numFmtId="0" fontId="22" fillId="0" borderId="2" xfId="0" applyFont="1" applyBorder="1" applyAlignment="1">
      <alignment horizontal="justify" vertical="center" wrapText="1"/>
    </xf>
    <xf numFmtId="0" fontId="21" fillId="0" borderId="11" xfId="0" applyFont="1" applyBorder="1" applyAlignment="1">
      <alignment horizontal="left" vertical="center"/>
    </xf>
    <xf numFmtId="0" fontId="21" fillId="0" borderId="22" xfId="0" applyFont="1" applyBorder="1" applyAlignment="1">
      <alignment horizontal="left" vertical="center"/>
    </xf>
    <xf numFmtId="0" fontId="21" fillId="0" borderId="12" xfId="0" applyFont="1" applyBorder="1" applyAlignment="1">
      <alignment horizontal="left" vertical="center"/>
    </xf>
    <xf numFmtId="0" fontId="36" fillId="0" borderId="11" xfId="0" applyFont="1" applyBorder="1" applyAlignment="1">
      <alignment horizontal="center" vertical="center" wrapText="1"/>
    </xf>
    <xf numFmtId="0" fontId="36" fillId="0" borderId="22" xfId="0" applyFont="1" applyBorder="1" applyAlignment="1">
      <alignment horizontal="center" vertical="center" wrapText="1"/>
    </xf>
    <xf numFmtId="0" fontId="36" fillId="0" borderId="12" xfId="0" applyFont="1" applyBorder="1" applyAlignment="1">
      <alignment horizontal="center" vertical="center" wrapText="1"/>
    </xf>
    <xf numFmtId="0" fontId="21" fillId="0" borderId="11" xfId="0" applyFont="1" applyBorder="1" applyAlignment="1">
      <alignment horizontal="left" vertical="center" wrapText="1"/>
    </xf>
    <xf numFmtId="0" fontId="21" fillId="0" borderId="22" xfId="0" applyFont="1" applyBorder="1" applyAlignment="1">
      <alignment horizontal="left" vertical="center" wrapText="1"/>
    </xf>
    <xf numFmtId="0" fontId="21" fillId="0" borderId="12" xfId="0" applyFont="1" applyBorder="1" applyAlignment="1">
      <alignment horizontal="left" vertical="center" wrapText="1"/>
    </xf>
    <xf numFmtId="0" fontId="37" fillId="0" borderId="11" xfId="0" applyFont="1" applyBorder="1" applyAlignment="1">
      <alignment horizontal="left" vertical="center" wrapText="1"/>
    </xf>
    <xf numFmtId="0" fontId="37" fillId="0" borderId="22" xfId="0" applyFont="1" applyBorder="1" applyAlignment="1">
      <alignment horizontal="left" vertical="center" wrapText="1"/>
    </xf>
    <xf numFmtId="0" fontId="37" fillId="0" borderId="12" xfId="0" applyFont="1" applyBorder="1" applyAlignment="1">
      <alignment horizontal="left" vertical="center" wrapText="1"/>
    </xf>
    <xf numFmtId="0" fontId="21" fillId="0" borderId="27" xfId="0" applyFont="1" applyBorder="1" applyAlignment="1">
      <alignment horizontal="center"/>
    </xf>
    <xf numFmtId="0" fontId="22" fillId="9" borderId="2" xfId="0" applyFont="1" applyFill="1" applyBorder="1" applyAlignment="1">
      <alignment horizontal="center" vertical="center"/>
    </xf>
    <xf numFmtId="0" fontId="22" fillId="5" borderId="2" xfId="0" applyFont="1" applyFill="1" applyBorder="1" applyAlignment="1">
      <alignment horizontal="center" vertical="center" wrapText="1"/>
    </xf>
    <xf numFmtId="0" fontId="22" fillId="0" borderId="2" xfId="0" applyFont="1" applyBorder="1" applyAlignment="1">
      <alignment horizontal="center" vertical="center" wrapText="1"/>
    </xf>
    <xf numFmtId="0" fontId="22" fillId="0" borderId="2" xfId="0" applyFont="1" applyBorder="1" applyAlignment="1">
      <alignment horizontal="center" vertical="center"/>
    </xf>
    <xf numFmtId="0" fontId="36" fillId="0" borderId="11" xfId="0" applyFont="1" applyBorder="1" applyAlignment="1">
      <alignment horizontal="left" vertical="center" wrapText="1"/>
    </xf>
    <xf numFmtId="0" fontId="36" fillId="0" borderId="22" xfId="0" applyFont="1" applyBorder="1" applyAlignment="1">
      <alignment horizontal="left" vertical="center" wrapText="1"/>
    </xf>
    <xf numFmtId="0" fontId="36" fillId="0" borderId="12" xfId="0" applyFont="1" applyBorder="1" applyAlignment="1">
      <alignment horizontal="left" vertical="center" wrapText="1"/>
    </xf>
    <xf numFmtId="0" fontId="24" fillId="0" borderId="13" xfId="0" applyFont="1" applyBorder="1" applyAlignment="1">
      <alignment horizontal="center" vertical="center" wrapText="1"/>
    </xf>
    <xf numFmtId="0" fontId="24" fillId="0" borderId="10" xfId="0" applyFont="1" applyBorder="1" applyAlignment="1">
      <alignment horizontal="center" vertical="center" wrapText="1"/>
    </xf>
    <xf numFmtId="169" fontId="24" fillId="0" borderId="2" xfId="6" applyNumberFormat="1" applyFont="1" applyBorder="1" applyAlignment="1">
      <alignment horizontal="center" vertical="center" wrapText="1"/>
    </xf>
    <xf numFmtId="0" fontId="14" fillId="0" borderId="2" xfId="0" applyFont="1" applyBorder="1" applyAlignment="1">
      <alignment horizontal="center" vertical="center" wrapText="1"/>
    </xf>
    <xf numFmtId="0" fontId="24" fillId="0" borderId="1" xfId="0" applyFont="1" applyBorder="1" applyAlignment="1">
      <alignment horizontal="center" vertical="center" wrapText="1"/>
    </xf>
    <xf numFmtId="0" fontId="24" fillId="0" borderId="6" xfId="0" applyFont="1" applyBorder="1" applyAlignment="1">
      <alignment horizontal="center" vertical="center" wrapText="1"/>
    </xf>
    <xf numFmtId="169" fontId="24" fillId="0" borderId="1" xfId="6" applyNumberFormat="1" applyFont="1" applyBorder="1" applyAlignment="1">
      <alignment horizontal="center" vertical="center" wrapText="1"/>
    </xf>
    <xf numFmtId="169" fontId="24" fillId="0" borderId="6" xfId="6" applyNumberFormat="1" applyFont="1" applyBorder="1" applyAlignment="1">
      <alignment horizontal="center" vertical="center" wrapText="1"/>
    </xf>
    <xf numFmtId="1" fontId="9" fillId="4" borderId="1" xfId="0" applyNumberFormat="1" applyFont="1" applyFill="1" applyBorder="1" applyAlignment="1">
      <alignment horizontal="center" vertical="center" wrapText="1"/>
    </xf>
    <xf numFmtId="1" fontId="9" fillId="4" borderId="6" xfId="0" applyNumberFormat="1" applyFont="1" applyFill="1" applyBorder="1" applyAlignment="1">
      <alignment horizontal="center" vertical="center" wrapText="1"/>
    </xf>
    <xf numFmtId="0" fontId="24" fillId="0" borderId="5" xfId="0" applyFont="1" applyBorder="1" applyAlignment="1">
      <alignment horizontal="center" vertical="center" wrapText="1"/>
    </xf>
    <xf numFmtId="169" fontId="24" fillId="0" borderId="5" xfId="6" applyNumberFormat="1" applyFont="1" applyBorder="1" applyAlignment="1">
      <alignment horizontal="center" vertical="center" wrapText="1"/>
    </xf>
    <xf numFmtId="0" fontId="14" fillId="0" borderId="1" xfId="0" applyFont="1" applyBorder="1" applyAlignment="1">
      <alignment horizontal="center" vertical="center" wrapText="1"/>
    </xf>
    <xf numFmtId="0" fontId="14" fillId="0" borderId="6" xfId="0" applyFont="1" applyBorder="1" applyAlignment="1">
      <alignment horizontal="center" vertical="center" wrapText="1"/>
    </xf>
    <xf numFmtId="0" fontId="9" fillId="0" borderId="1" xfId="0" applyFont="1" applyBorder="1" applyAlignment="1">
      <alignment horizontal="center" vertical="center" wrapText="1"/>
    </xf>
    <xf numFmtId="0" fontId="9" fillId="0" borderId="6" xfId="0" applyFont="1" applyBorder="1" applyAlignment="1">
      <alignment horizontal="center" vertical="center" wrapText="1"/>
    </xf>
    <xf numFmtId="0" fontId="9" fillId="0" borderId="5" xfId="0" applyFont="1" applyBorder="1" applyAlignment="1">
      <alignment horizontal="center" vertical="center" wrapText="1"/>
    </xf>
    <xf numFmtId="0" fontId="14" fillId="0" borderId="1" xfId="0" applyFont="1" applyBorder="1" applyAlignment="1">
      <alignment horizontal="left" vertical="center" wrapText="1"/>
    </xf>
    <xf numFmtId="0" fontId="14" fillId="0" borderId="6" xfId="0" applyFont="1" applyBorder="1" applyAlignment="1">
      <alignment horizontal="left" vertical="center" wrapText="1"/>
    </xf>
    <xf numFmtId="0" fontId="14" fillId="0" borderId="5" xfId="0" applyFont="1" applyBorder="1" applyAlignment="1">
      <alignment horizontal="left" vertical="center" wrapText="1"/>
    </xf>
    <xf numFmtId="0" fontId="14" fillId="0" borderId="5" xfId="0" applyFont="1" applyBorder="1" applyAlignment="1">
      <alignment horizontal="center" vertical="center" wrapText="1"/>
    </xf>
    <xf numFmtId="168" fontId="10" fillId="4" borderId="2" xfId="4" applyNumberFormat="1" applyFont="1" applyFill="1" applyBorder="1" applyAlignment="1">
      <alignment horizontal="center" vertical="center" wrapText="1"/>
    </xf>
    <xf numFmtId="0" fontId="9" fillId="0" borderId="2" xfId="0" applyFont="1" applyBorder="1" applyAlignment="1">
      <alignment horizontal="center" vertical="center" wrapText="1"/>
    </xf>
    <xf numFmtId="0" fontId="24" fillId="0" borderId="2" xfId="0" applyFont="1" applyBorder="1" applyAlignment="1">
      <alignment horizontal="center" vertical="center" wrapText="1"/>
    </xf>
    <xf numFmtId="0" fontId="28" fillId="0" borderId="2" xfId="0" applyFont="1" applyBorder="1" applyAlignment="1">
      <alignment horizontal="center" vertical="center" wrapText="1"/>
    </xf>
    <xf numFmtId="0" fontId="27" fillId="0" borderId="2" xfId="0" applyFont="1" applyBorder="1" applyAlignment="1">
      <alignment horizontal="center" vertical="center" wrapText="1"/>
    </xf>
    <xf numFmtId="0" fontId="14" fillId="0" borderId="2" xfId="0" applyFont="1" applyBorder="1" applyAlignment="1">
      <alignment horizontal="left" vertical="center" wrapText="1"/>
    </xf>
    <xf numFmtId="1" fontId="9" fillId="4" borderId="5" xfId="0" applyNumberFormat="1" applyFont="1" applyFill="1" applyBorder="1" applyAlignment="1">
      <alignment horizontal="center" vertical="center" wrapText="1"/>
    </xf>
    <xf numFmtId="168" fontId="9" fillId="4" borderId="1" xfId="4" applyNumberFormat="1" applyFont="1" applyFill="1" applyBorder="1" applyAlignment="1">
      <alignment horizontal="center" vertical="center" wrapText="1"/>
    </xf>
    <xf numFmtId="168" fontId="9" fillId="4" borderId="6" xfId="4" applyNumberFormat="1" applyFont="1" applyFill="1" applyBorder="1" applyAlignment="1">
      <alignment horizontal="center" vertical="center" wrapText="1"/>
    </xf>
    <xf numFmtId="168" fontId="9" fillId="4" borderId="2" xfId="4" applyNumberFormat="1" applyFont="1" applyFill="1" applyBorder="1" applyAlignment="1">
      <alignment horizontal="center" vertical="center" wrapText="1"/>
    </xf>
    <xf numFmtId="1" fontId="9" fillId="4" borderId="2" xfId="0" applyNumberFormat="1" applyFont="1" applyFill="1" applyBorder="1" applyAlignment="1">
      <alignment horizontal="center" vertical="center" wrapText="1"/>
    </xf>
    <xf numFmtId="9" fontId="28" fillId="0" borderId="2" xfId="0" applyNumberFormat="1" applyFont="1" applyBorder="1" applyAlignment="1">
      <alignment horizontal="center" vertical="center" wrapText="1"/>
    </xf>
    <xf numFmtId="0" fontId="28" fillId="0" borderId="2" xfId="0" applyFont="1" applyBorder="1" applyAlignment="1">
      <alignment horizontal="center" vertical="center" textRotation="90" wrapText="1"/>
    </xf>
    <xf numFmtId="0" fontId="9" fillId="0" borderId="2" xfId="0" applyFont="1" applyBorder="1" applyAlignment="1">
      <alignment horizontal="left" vertical="center" wrapText="1"/>
    </xf>
    <xf numFmtId="0" fontId="9" fillId="0" borderId="1" xfId="0" applyFont="1" applyBorder="1" applyAlignment="1">
      <alignment horizontal="center" vertical="center" textRotation="90" wrapText="1"/>
    </xf>
    <xf numFmtId="0" fontId="9" fillId="0" borderId="6" xfId="0" applyFont="1" applyBorder="1" applyAlignment="1">
      <alignment horizontal="center" vertical="center" textRotation="90" wrapText="1"/>
    </xf>
    <xf numFmtId="0" fontId="9" fillId="0" borderId="5" xfId="0" applyFont="1" applyBorder="1" applyAlignment="1">
      <alignment horizontal="center" vertical="center" textRotation="90" wrapText="1"/>
    </xf>
    <xf numFmtId="0" fontId="28" fillId="0" borderId="1" xfId="0" applyFont="1" applyBorder="1" applyAlignment="1">
      <alignment horizontal="center" vertical="center" wrapText="1"/>
    </xf>
    <xf numFmtId="0" fontId="28" fillId="0" borderId="6" xfId="0" applyFont="1" applyBorder="1" applyAlignment="1">
      <alignment horizontal="center" vertical="center" wrapText="1"/>
    </xf>
    <xf numFmtId="0" fontId="28" fillId="0" borderId="5" xfId="0" applyFont="1" applyBorder="1" applyAlignment="1">
      <alignment horizontal="center" vertical="center" wrapText="1"/>
    </xf>
    <xf numFmtId="1" fontId="10" fillId="4" borderId="2" xfId="0" applyNumberFormat="1" applyFont="1" applyFill="1" applyBorder="1" applyAlignment="1">
      <alignment horizontal="center" vertical="center" wrapText="1"/>
    </xf>
    <xf numFmtId="0" fontId="27" fillId="0" borderId="1" xfId="0" applyFont="1" applyBorder="1" applyAlignment="1">
      <alignment horizontal="center" vertical="center" wrapText="1"/>
    </xf>
    <xf numFmtId="0" fontId="27" fillId="0" borderId="6" xfId="0" applyFont="1" applyBorder="1" applyAlignment="1">
      <alignment horizontal="center" vertical="center" wrapText="1"/>
    </xf>
    <xf numFmtId="0" fontId="27" fillId="0" borderId="5" xfId="0" applyFont="1" applyBorder="1" applyAlignment="1">
      <alignment horizontal="center" vertical="center" wrapText="1"/>
    </xf>
    <xf numFmtId="0" fontId="9" fillId="0" borderId="1" xfId="0" applyFont="1" applyBorder="1" applyAlignment="1">
      <alignment horizontal="left" vertical="center" wrapText="1"/>
    </xf>
    <xf numFmtId="0" fontId="9" fillId="0" borderId="6" xfId="0" applyFont="1" applyBorder="1" applyAlignment="1">
      <alignment horizontal="left" vertical="center" wrapText="1"/>
    </xf>
    <xf numFmtId="0" fontId="9" fillId="0" borderId="5" xfId="0" applyFont="1" applyBorder="1" applyAlignment="1">
      <alignment horizontal="left" vertical="center" wrapText="1"/>
    </xf>
    <xf numFmtId="0" fontId="10" fillId="0" borderId="1"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5" xfId="0" applyFont="1" applyBorder="1" applyAlignment="1">
      <alignment horizontal="center" vertical="center" wrapText="1"/>
    </xf>
    <xf numFmtId="9" fontId="28" fillId="0" borderId="1" xfId="0" applyNumberFormat="1" applyFont="1" applyBorder="1" applyAlignment="1">
      <alignment horizontal="center" vertical="center" wrapText="1"/>
    </xf>
    <xf numFmtId="0" fontId="28" fillId="0" borderId="1" xfId="0" applyFont="1" applyBorder="1" applyAlignment="1">
      <alignment horizontal="center" vertical="center" textRotation="90" wrapText="1"/>
    </xf>
    <xf numFmtId="0" fontId="28" fillId="0" borderId="6" xfId="0" applyFont="1" applyBorder="1" applyAlignment="1">
      <alignment horizontal="center" vertical="center" textRotation="90" wrapText="1"/>
    </xf>
    <xf numFmtId="0" fontId="28" fillId="0" borderId="5" xfId="0" applyFont="1" applyBorder="1" applyAlignment="1">
      <alignment horizontal="center" vertical="center" textRotation="90" wrapText="1"/>
    </xf>
    <xf numFmtId="0" fontId="10" fillId="0" borderId="2" xfId="0" applyFont="1" applyBorder="1" applyAlignment="1">
      <alignment horizontal="center" vertical="center" wrapText="1"/>
    </xf>
    <xf numFmtId="0" fontId="9" fillId="0" borderId="2" xfId="0" applyFont="1" applyBorder="1" applyAlignment="1">
      <alignment horizontal="center" vertical="center" textRotation="90" wrapText="1"/>
    </xf>
    <xf numFmtId="0" fontId="25" fillId="0" borderId="1" xfId="0" applyFont="1" applyBorder="1" applyAlignment="1">
      <alignment horizontal="center" vertical="center" wrapText="1"/>
    </xf>
    <xf numFmtId="0" fontId="25" fillId="0" borderId="6" xfId="0" applyFont="1" applyBorder="1" applyAlignment="1">
      <alignment horizontal="center" vertical="center" wrapText="1"/>
    </xf>
    <xf numFmtId="0" fontId="25" fillId="0" borderId="5" xfId="0" applyFont="1" applyBorder="1" applyAlignment="1">
      <alignment horizontal="center" vertical="center" wrapText="1"/>
    </xf>
    <xf numFmtId="167" fontId="9" fillId="0" borderId="2" xfId="0" applyNumberFormat="1" applyFont="1" applyBorder="1" applyAlignment="1">
      <alignment horizontal="center" vertical="center" textRotation="90" wrapText="1"/>
    </xf>
    <xf numFmtId="167" fontId="9" fillId="0" borderId="2" xfId="0" applyNumberFormat="1" applyFont="1" applyBorder="1" applyAlignment="1">
      <alignment horizontal="center" vertical="center" wrapText="1"/>
    </xf>
    <xf numFmtId="167" fontId="28" fillId="0" borderId="13" xfId="0" applyNumberFormat="1" applyFont="1" applyBorder="1" applyAlignment="1">
      <alignment horizontal="center" vertical="center" wrapText="1"/>
    </xf>
    <xf numFmtId="167" fontId="28" fillId="0" borderId="10" xfId="0" applyNumberFormat="1" applyFont="1" applyBorder="1" applyAlignment="1">
      <alignment horizontal="center" vertical="center" wrapText="1"/>
    </xf>
    <xf numFmtId="167" fontId="28" fillId="0" borderId="7" xfId="0" applyNumberFormat="1" applyFont="1" applyBorder="1" applyAlignment="1">
      <alignment horizontal="center" vertical="center" wrapText="1"/>
    </xf>
    <xf numFmtId="167" fontId="9" fillId="0" borderId="13" xfId="0" applyNumberFormat="1" applyFont="1" applyBorder="1" applyAlignment="1">
      <alignment horizontal="center" vertical="center" wrapText="1"/>
    </xf>
    <xf numFmtId="167" fontId="9" fillId="0" borderId="10" xfId="0" applyNumberFormat="1" applyFont="1" applyBorder="1" applyAlignment="1">
      <alignment horizontal="center" vertical="center" wrapText="1"/>
    </xf>
    <xf numFmtId="167" fontId="9" fillId="0" borderId="7" xfId="0" applyNumberFormat="1" applyFont="1" applyBorder="1" applyAlignment="1">
      <alignment horizontal="center" vertical="center" wrapText="1"/>
    </xf>
    <xf numFmtId="3" fontId="28" fillId="0" borderId="1" xfId="0" applyNumberFormat="1" applyFont="1" applyBorder="1" applyAlignment="1">
      <alignment horizontal="center" vertical="center" wrapText="1"/>
    </xf>
    <xf numFmtId="3" fontId="28" fillId="0" borderId="6" xfId="0" applyNumberFormat="1" applyFont="1" applyBorder="1" applyAlignment="1">
      <alignment horizontal="center" vertical="center" wrapText="1"/>
    </xf>
    <xf numFmtId="3" fontId="28" fillId="0" borderId="5" xfId="0" applyNumberFormat="1" applyFont="1" applyBorder="1" applyAlignment="1">
      <alignment horizontal="center" vertical="center" wrapText="1"/>
    </xf>
    <xf numFmtId="4" fontId="28" fillId="0" borderId="1" xfId="0" applyNumberFormat="1" applyFont="1" applyBorder="1" applyAlignment="1">
      <alignment horizontal="center" vertical="center" wrapText="1"/>
    </xf>
    <xf numFmtId="4" fontId="28" fillId="0" borderId="6" xfId="0" applyNumberFormat="1" applyFont="1" applyBorder="1" applyAlignment="1">
      <alignment horizontal="center" vertical="center" wrapText="1"/>
    </xf>
    <xf numFmtId="4" fontId="28" fillId="0" borderId="5" xfId="0" applyNumberFormat="1" applyFont="1" applyBorder="1" applyAlignment="1">
      <alignment horizontal="center" vertical="center" wrapText="1"/>
    </xf>
    <xf numFmtId="3" fontId="27" fillId="0" borderId="1" xfId="0" applyNumberFormat="1" applyFont="1" applyBorder="1" applyAlignment="1">
      <alignment horizontal="center" vertical="center" wrapText="1"/>
    </xf>
    <xf numFmtId="3" fontId="27" fillId="0" borderId="6" xfId="0" applyNumberFormat="1" applyFont="1" applyBorder="1" applyAlignment="1">
      <alignment horizontal="center" vertical="center" wrapText="1"/>
    </xf>
    <xf numFmtId="3" fontId="27" fillId="0" borderId="5" xfId="0" applyNumberFormat="1" applyFont="1" applyBorder="1" applyAlignment="1">
      <alignment horizontal="center" vertical="center" wrapText="1"/>
    </xf>
    <xf numFmtId="3" fontId="9" fillId="0" borderId="1" xfId="0" applyNumberFormat="1" applyFont="1" applyBorder="1" applyAlignment="1">
      <alignment horizontal="center" vertical="center" wrapText="1"/>
    </xf>
    <xf numFmtId="3" fontId="9" fillId="0" borderId="6" xfId="0" applyNumberFormat="1" applyFont="1" applyBorder="1" applyAlignment="1">
      <alignment horizontal="center" vertical="center" wrapText="1"/>
    </xf>
    <xf numFmtId="3" fontId="9" fillId="0" borderId="5" xfId="0" applyNumberFormat="1" applyFont="1" applyBorder="1" applyAlignment="1">
      <alignment horizontal="center" vertical="center" wrapText="1"/>
    </xf>
    <xf numFmtId="9" fontId="25" fillId="0" borderId="2" xfId="8" applyFont="1" applyBorder="1" applyAlignment="1">
      <alignment horizontal="center" vertical="center" wrapText="1"/>
    </xf>
    <xf numFmtId="9" fontId="14" fillId="0" borderId="2" xfId="8" applyFont="1" applyBorder="1" applyAlignment="1">
      <alignment horizontal="center" vertical="center" wrapText="1"/>
    </xf>
    <xf numFmtId="9" fontId="25" fillId="0" borderId="1" xfId="0" applyNumberFormat="1" applyFont="1" applyBorder="1" applyAlignment="1">
      <alignment horizontal="center" vertical="center" wrapText="1"/>
    </xf>
    <xf numFmtId="3" fontId="9" fillId="0" borderId="1" xfId="4" applyNumberFormat="1" applyFont="1" applyFill="1" applyBorder="1" applyAlignment="1">
      <alignment horizontal="center" vertical="center" wrapText="1"/>
    </xf>
    <xf numFmtId="3" fontId="9" fillId="0" borderId="6" xfId="4" applyNumberFormat="1" applyFont="1" applyFill="1" applyBorder="1" applyAlignment="1">
      <alignment horizontal="center" vertical="center" wrapText="1"/>
    </xf>
    <xf numFmtId="1" fontId="10" fillId="4" borderId="1" xfId="0" applyNumberFormat="1" applyFont="1" applyFill="1" applyBorder="1" applyAlignment="1">
      <alignment horizontal="center" vertical="center" wrapText="1"/>
    </xf>
    <xf numFmtId="1" fontId="10" fillId="4" borderId="6" xfId="0" applyNumberFormat="1" applyFont="1" applyFill="1" applyBorder="1" applyAlignment="1">
      <alignment horizontal="center" vertical="center" wrapText="1"/>
    </xf>
    <xf numFmtId="3" fontId="10" fillId="0" borderId="1" xfId="0" applyNumberFormat="1" applyFont="1" applyBorder="1" applyAlignment="1">
      <alignment horizontal="center" vertical="center" wrapText="1"/>
    </xf>
    <xf numFmtId="3" fontId="10" fillId="0" borderId="6" xfId="0" applyNumberFormat="1" applyFont="1" applyBorder="1" applyAlignment="1">
      <alignment horizontal="center" vertical="center" wrapText="1"/>
    </xf>
    <xf numFmtId="3" fontId="9" fillId="0" borderId="5" xfId="4" applyNumberFormat="1" applyFont="1" applyFill="1" applyBorder="1" applyAlignment="1">
      <alignment horizontal="center" vertical="center" wrapText="1"/>
    </xf>
    <xf numFmtId="0" fontId="14" fillId="0" borderId="13" xfId="0" applyFont="1" applyBorder="1" applyAlignment="1">
      <alignment vertical="center" wrapText="1"/>
    </xf>
    <xf numFmtId="0" fontId="14" fillId="0" borderId="10" xfId="0" applyFont="1" applyBorder="1" applyAlignment="1">
      <alignment vertical="center" wrapText="1"/>
    </xf>
    <xf numFmtId="0" fontId="14" fillId="0" borderId="13" xfId="0" applyFont="1" applyBorder="1" applyAlignment="1">
      <alignment horizontal="center" vertical="center" wrapText="1"/>
    </xf>
    <xf numFmtId="0" fontId="14" fillId="0" borderId="10" xfId="0" applyFont="1" applyBorder="1" applyAlignment="1">
      <alignment horizontal="center" vertical="center" wrapText="1"/>
    </xf>
    <xf numFmtId="3" fontId="28" fillId="0" borderId="2" xfId="0" applyNumberFormat="1" applyFont="1" applyBorder="1" applyAlignment="1">
      <alignment horizontal="center" vertical="center" wrapText="1"/>
    </xf>
    <xf numFmtId="3" fontId="10" fillId="0" borderId="5" xfId="0" applyNumberFormat="1" applyFont="1" applyBorder="1" applyAlignment="1">
      <alignment horizontal="center" vertical="center" wrapText="1"/>
    </xf>
    <xf numFmtId="1" fontId="10" fillId="4" borderId="5" xfId="0" applyNumberFormat="1" applyFont="1" applyFill="1" applyBorder="1" applyAlignment="1">
      <alignment horizontal="center" vertical="center" wrapText="1"/>
    </xf>
    <xf numFmtId="1" fontId="9" fillId="4" borderId="1" xfId="5" applyNumberFormat="1" applyFont="1" applyFill="1" applyBorder="1" applyAlignment="1">
      <alignment horizontal="center" vertical="center" wrapText="1"/>
    </xf>
    <xf numFmtId="1" fontId="9" fillId="4" borderId="6" xfId="5" applyNumberFormat="1" applyFont="1" applyFill="1" applyBorder="1" applyAlignment="1">
      <alignment horizontal="center" vertical="center" wrapText="1"/>
    </xf>
    <xf numFmtId="1" fontId="9" fillId="4" borderId="5" xfId="5" applyNumberFormat="1" applyFont="1" applyFill="1" applyBorder="1" applyAlignment="1">
      <alignment horizontal="center" vertical="center" wrapText="1"/>
    </xf>
    <xf numFmtId="1" fontId="10" fillId="4" borderId="1" xfId="5" applyNumberFormat="1" applyFont="1" applyFill="1" applyBorder="1" applyAlignment="1">
      <alignment horizontal="center" vertical="center" wrapText="1"/>
    </xf>
    <xf numFmtId="1" fontId="10" fillId="4" borderId="6" xfId="5" applyNumberFormat="1" applyFont="1" applyFill="1" applyBorder="1" applyAlignment="1">
      <alignment horizontal="center" vertical="center" wrapText="1"/>
    </xf>
    <xf numFmtId="1" fontId="10" fillId="4" borderId="5" xfId="5" applyNumberFormat="1" applyFont="1" applyFill="1" applyBorder="1" applyAlignment="1">
      <alignment horizontal="center" vertical="center" wrapText="1"/>
    </xf>
    <xf numFmtId="1" fontId="14" fillId="0" borderId="27" xfId="0" applyNumberFormat="1" applyFont="1" applyBorder="1" applyAlignment="1">
      <alignment horizontal="center" vertical="center" wrapText="1"/>
    </xf>
    <xf numFmtId="1" fontId="14" fillId="0" borderId="0" xfId="0" applyNumberFormat="1" applyFont="1" applyAlignment="1">
      <alignment horizontal="center" vertical="center" wrapText="1"/>
    </xf>
    <xf numFmtId="1" fontId="14" fillId="0" borderId="2" xfId="0" applyNumberFormat="1" applyFont="1" applyBorder="1" applyAlignment="1">
      <alignment horizontal="center" vertical="center" wrapText="1"/>
    </xf>
    <xf numFmtId="9" fontId="9" fillId="0" borderId="2" xfId="0" applyNumberFormat="1" applyFont="1" applyBorder="1" applyAlignment="1">
      <alignment horizontal="center" vertical="center" wrapText="1"/>
    </xf>
    <xf numFmtId="0" fontId="28" fillId="0" borderId="13" xfId="0" applyFont="1" applyBorder="1" applyAlignment="1">
      <alignment horizontal="center" vertical="center" wrapText="1"/>
    </xf>
    <xf numFmtId="0" fontId="28" fillId="0" borderId="10" xfId="0" applyFont="1" applyBorder="1" applyAlignment="1">
      <alignment horizontal="center" vertical="center" wrapText="1"/>
    </xf>
    <xf numFmtId="0" fontId="9" fillId="0" borderId="13" xfId="0" applyFont="1" applyBorder="1" applyAlignment="1">
      <alignment horizontal="left" vertical="center" wrapText="1"/>
    </xf>
    <xf numFmtId="0" fontId="9" fillId="0" borderId="10" xfId="0" applyFont="1" applyBorder="1" applyAlignment="1">
      <alignment horizontal="left" vertical="center" wrapText="1"/>
    </xf>
    <xf numFmtId="0" fontId="9" fillId="0" borderId="13" xfId="0" applyFont="1" applyBorder="1" applyAlignment="1">
      <alignment horizontal="center" vertical="center" wrapText="1"/>
    </xf>
    <xf numFmtId="0" fontId="9" fillId="0" borderId="10" xfId="0" applyFont="1" applyBorder="1" applyAlignment="1">
      <alignment horizontal="center" vertical="center" wrapText="1"/>
    </xf>
    <xf numFmtId="0" fontId="10" fillId="0" borderId="13" xfId="0" applyFont="1" applyBorder="1" applyAlignment="1">
      <alignment horizontal="center" vertical="center" wrapText="1"/>
    </xf>
    <xf numFmtId="0" fontId="10" fillId="0" borderId="10" xfId="0" applyFont="1" applyBorder="1" applyAlignment="1">
      <alignment horizontal="center" vertical="center" wrapText="1"/>
    </xf>
    <xf numFmtId="9" fontId="28" fillId="0" borderId="1" xfId="8" applyFont="1" applyBorder="1" applyAlignment="1">
      <alignment horizontal="center" vertical="center" wrapText="1"/>
    </xf>
    <xf numFmtId="9" fontId="28" fillId="0" borderId="6" xfId="8" applyFont="1" applyBorder="1" applyAlignment="1">
      <alignment horizontal="center" vertical="center" wrapText="1"/>
    </xf>
    <xf numFmtId="9" fontId="28" fillId="0" borderId="5" xfId="8" applyFont="1" applyBorder="1" applyAlignment="1">
      <alignment horizontal="center" vertical="center" wrapText="1"/>
    </xf>
    <xf numFmtId="9" fontId="28" fillId="0" borderId="6" xfId="0" applyNumberFormat="1" applyFont="1" applyBorder="1" applyAlignment="1">
      <alignment horizontal="center" vertical="center" wrapText="1"/>
    </xf>
    <xf numFmtId="168" fontId="10" fillId="0" borderId="1" xfId="4" applyNumberFormat="1" applyFont="1" applyBorder="1" applyAlignment="1">
      <alignment horizontal="center" vertical="center" wrapText="1"/>
    </xf>
    <xf numFmtId="168" fontId="10" fillId="0" borderId="6" xfId="4" applyNumberFormat="1" applyFont="1" applyBorder="1" applyAlignment="1">
      <alignment horizontal="center" vertical="center" wrapText="1"/>
    </xf>
    <xf numFmtId="9" fontId="28" fillId="0" borderId="5" xfId="0" applyNumberFormat="1" applyFont="1" applyBorder="1" applyAlignment="1">
      <alignment horizontal="center" vertical="center" wrapText="1"/>
    </xf>
    <xf numFmtId="9" fontId="9" fillId="0" borderId="1" xfId="0" applyNumberFormat="1" applyFont="1" applyBorder="1" applyAlignment="1">
      <alignment horizontal="center" vertical="center" wrapText="1"/>
    </xf>
    <xf numFmtId="9" fontId="9" fillId="0" borderId="6" xfId="0" applyNumberFormat="1" applyFont="1" applyBorder="1" applyAlignment="1">
      <alignment horizontal="center" vertical="center" wrapText="1"/>
    </xf>
    <xf numFmtId="9" fontId="9" fillId="0" borderId="5" xfId="0" applyNumberFormat="1" applyFont="1" applyBorder="1" applyAlignment="1">
      <alignment horizontal="center" vertical="center" wrapText="1"/>
    </xf>
    <xf numFmtId="173" fontId="28" fillId="0" borderId="1" xfId="0" applyNumberFormat="1" applyFont="1" applyBorder="1" applyAlignment="1">
      <alignment horizontal="center" vertical="center" wrapText="1"/>
    </xf>
    <xf numFmtId="173" fontId="28" fillId="0" borderId="6" xfId="0" applyNumberFormat="1" applyFont="1" applyBorder="1" applyAlignment="1">
      <alignment horizontal="center" vertical="center" wrapText="1"/>
    </xf>
    <xf numFmtId="173" fontId="28" fillId="0" borderId="5" xfId="0" applyNumberFormat="1" applyFont="1" applyBorder="1" applyAlignment="1">
      <alignment horizontal="center" vertical="center" wrapText="1"/>
    </xf>
    <xf numFmtId="1" fontId="27" fillId="4" borderId="1" xfId="0" applyNumberFormat="1" applyFont="1" applyFill="1" applyBorder="1" applyAlignment="1">
      <alignment horizontal="center" vertical="center" wrapText="1"/>
    </xf>
    <xf numFmtId="1" fontId="27" fillId="4" borderId="6" xfId="0" applyNumberFormat="1" applyFont="1" applyFill="1" applyBorder="1" applyAlignment="1">
      <alignment horizontal="center" vertical="center" wrapText="1"/>
    </xf>
    <xf numFmtId="1" fontId="27" fillId="4" borderId="5" xfId="0" applyNumberFormat="1" applyFont="1" applyFill="1" applyBorder="1" applyAlignment="1">
      <alignment horizontal="center" vertical="center" wrapText="1"/>
    </xf>
    <xf numFmtId="0" fontId="27" fillId="0" borderId="14" xfId="0" applyFont="1" applyBorder="1" applyAlignment="1">
      <alignment horizontal="center" vertical="center" wrapText="1"/>
    </xf>
    <xf numFmtId="0" fontId="27" fillId="0" borderId="15" xfId="0" applyFont="1" applyBorder="1" applyAlignment="1">
      <alignment horizontal="center" vertical="center" wrapText="1"/>
    </xf>
    <xf numFmtId="0" fontId="27" fillId="0" borderId="16" xfId="0" applyFont="1" applyBorder="1" applyAlignment="1">
      <alignment horizontal="center" vertical="center" wrapText="1"/>
    </xf>
    <xf numFmtId="0" fontId="9" fillId="0" borderId="14" xfId="0" applyFont="1" applyBorder="1" applyAlignment="1">
      <alignment horizontal="center" vertical="center" wrapText="1"/>
    </xf>
    <xf numFmtId="0" fontId="9" fillId="0" borderId="15" xfId="0" applyFont="1" applyBorder="1" applyAlignment="1">
      <alignment horizontal="center" vertical="center" wrapText="1"/>
    </xf>
    <xf numFmtId="0" fontId="9" fillId="0" borderId="16" xfId="0" applyFont="1" applyBorder="1" applyAlignment="1">
      <alignment horizontal="center" vertical="center" wrapText="1"/>
    </xf>
    <xf numFmtId="173" fontId="28" fillId="0" borderId="2" xfId="0" applyNumberFormat="1" applyFont="1" applyBorder="1" applyAlignment="1">
      <alignment horizontal="center" vertical="center" wrapText="1"/>
    </xf>
    <xf numFmtId="169" fontId="14" fillId="0" borderId="1" xfId="6" applyNumberFormat="1" applyFont="1" applyBorder="1" applyAlignment="1">
      <alignment horizontal="center" vertical="center" wrapText="1"/>
    </xf>
    <xf numFmtId="169" fontId="14" fillId="0" borderId="6" xfId="6" applyNumberFormat="1" applyFont="1" applyBorder="1" applyAlignment="1">
      <alignment horizontal="center" vertical="center" wrapText="1"/>
    </xf>
    <xf numFmtId="169" fontId="14" fillId="0" borderId="5" xfId="6" applyNumberFormat="1" applyFont="1" applyBorder="1" applyAlignment="1">
      <alignment horizontal="center" vertical="center" wrapText="1"/>
    </xf>
    <xf numFmtId="0" fontId="28" fillId="0" borderId="7" xfId="0" applyFont="1" applyBorder="1" applyAlignment="1">
      <alignment horizontal="center" vertical="center" wrapText="1"/>
    </xf>
    <xf numFmtId="165" fontId="24" fillId="0" borderId="2" xfId="6" applyFont="1" applyBorder="1" applyAlignment="1">
      <alignment horizontal="center" vertical="center" wrapText="1"/>
    </xf>
    <xf numFmtId="0" fontId="10" fillId="0" borderId="7" xfId="0" applyFont="1" applyBorder="1" applyAlignment="1">
      <alignment horizontal="center" vertical="center" wrapText="1"/>
    </xf>
    <xf numFmtId="0" fontId="9" fillId="0" borderId="7" xfId="0" applyFont="1" applyBorder="1" applyAlignment="1">
      <alignment horizontal="center" vertical="center" wrapText="1"/>
    </xf>
    <xf numFmtId="170" fontId="24" fillId="0" borderId="2" xfId="6" applyNumberFormat="1" applyFont="1" applyBorder="1" applyAlignment="1">
      <alignment horizontal="center" vertical="center" wrapText="1"/>
    </xf>
    <xf numFmtId="0" fontId="14" fillId="0" borderId="6" xfId="0" applyFont="1" applyBorder="1" applyAlignment="1">
      <alignment vertical="center" wrapText="1"/>
    </xf>
    <xf numFmtId="0" fontId="14" fillId="0" borderId="5" xfId="0" applyFont="1" applyBorder="1" applyAlignment="1">
      <alignment vertical="center" wrapText="1"/>
    </xf>
    <xf numFmtId="0" fontId="28" fillId="0" borderId="1" xfId="4" applyNumberFormat="1" applyFont="1" applyBorder="1" applyAlignment="1">
      <alignment horizontal="center" vertical="center" wrapText="1"/>
    </xf>
    <xf numFmtId="0" fontId="28" fillId="0" borderId="6" xfId="4" applyNumberFormat="1" applyFont="1" applyBorder="1" applyAlignment="1">
      <alignment horizontal="center" vertical="center" wrapText="1"/>
    </xf>
    <xf numFmtId="0" fontId="28" fillId="0" borderId="5" xfId="4" applyNumberFormat="1" applyFont="1" applyBorder="1" applyAlignment="1">
      <alignment horizontal="center" vertical="center" wrapText="1"/>
    </xf>
    <xf numFmtId="9" fontId="27" fillId="0" borderId="1" xfId="0" applyNumberFormat="1" applyFont="1" applyBorder="1" applyAlignment="1">
      <alignment horizontal="center" vertical="center" wrapText="1"/>
    </xf>
    <xf numFmtId="0" fontId="9" fillId="0" borderId="7" xfId="0" applyFont="1" applyBorder="1" applyAlignment="1">
      <alignment horizontal="left" vertical="center" wrapText="1"/>
    </xf>
    <xf numFmtId="168" fontId="10" fillId="4" borderId="1" xfId="4" applyNumberFormat="1" applyFont="1" applyFill="1" applyBorder="1" applyAlignment="1">
      <alignment horizontal="center" vertical="center" wrapText="1"/>
    </xf>
    <xf numFmtId="168" fontId="10" fillId="4" borderId="6" xfId="4" applyNumberFormat="1" applyFont="1" applyFill="1" applyBorder="1" applyAlignment="1">
      <alignment horizontal="center" vertical="center" wrapText="1"/>
    </xf>
    <xf numFmtId="165" fontId="24" fillId="0" borderId="2" xfId="6" applyFont="1" applyFill="1" applyBorder="1" applyAlignment="1">
      <alignment horizontal="center" vertical="center" wrapText="1"/>
    </xf>
    <xf numFmtId="0" fontId="20" fillId="0" borderId="3" xfId="0" applyFont="1" applyBorder="1" applyAlignment="1">
      <alignment horizontal="center" vertical="center" wrapText="1"/>
    </xf>
    <xf numFmtId="0" fontId="20" fillId="0" borderId="8" xfId="0" applyFont="1" applyBorder="1" applyAlignment="1">
      <alignment horizontal="center" vertical="center" wrapText="1"/>
    </xf>
    <xf numFmtId="169" fontId="27" fillId="0" borderId="1" xfId="6" applyNumberFormat="1" applyFont="1" applyBorder="1" applyAlignment="1">
      <alignment horizontal="center" vertical="center" wrapText="1"/>
    </xf>
    <xf numFmtId="169" fontId="27" fillId="0" borderId="6" xfId="6" applyNumberFormat="1" applyFont="1" applyBorder="1" applyAlignment="1">
      <alignment horizontal="center" vertical="center" wrapText="1"/>
    </xf>
    <xf numFmtId="169" fontId="27" fillId="0" borderId="5" xfId="6" applyNumberFormat="1" applyFont="1" applyBorder="1" applyAlignment="1">
      <alignment horizontal="center" vertical="center" wrapText="1"/>
    </xf>
    <xf numFmtId="0" fontId="13" fillId="0" borderId="35" xfId="0" applyFont="1" applyBorder="1" applyAlignment="1">
      <alignment horizontal="center" vertical="center" wrapText="1"/>
    </xf>
    <xf numFmtId="0" fontId="13" fillId="0" borderId="36" xfId="0" applyFont="1" applyBorder="1" applyAlignment="1">
      <alignment horizontal="center" vertical="center" wrapText="1"/>
    </xf>
    <xf numFmtId="0" fontId="20" fillId="0" borderId="35" xfId="0" applyFont="1" applyBorder="1" applyAlignment="1">
      <alignment horizontal="center" vertical="center" wrapText="1"/>
    </xf>
    <xf numFmtId="0" fontId="20" fillId="0" borderId="36" xfId="0" applyFont="1" applyBorder="1" applyAlignment="1">
      <alignment horizontal="center" vertical="center" wrapText="1"/>
    </xf>
    <xf numFmtId="0" fontId="18" fillId="0" borderId="35" xfId="0" applyFont="1" applyBorder="1" applyAlignment="1">
      <alignment horizontal="center" vertical="center" wrapText="1"/>
    </xf>
    <xf numFmtId="0" fontId="18" fillId="0" borderId="36" xfId="0" applyFont="1" applyBorder="1" applyAlignment="1">
      <alignment horizontal="center" vertical="center" wrapText="1"/>
    </xf>
    <xf numFmtId="0" fontId="39" fillId="0" borderId="35" xfId="0" applyFont="1" applyBorder="1" applyAlignment="1">
      <alignment horizontal="center" vertical="center" wrapText="1"/>
    </xf>
    <xf numFmtId="0" fontId="39" fillId="0" borderId="36" xfId="0" applyFont="1" applyBorder="1" applyAlignment="1">
      <alignment horizontal="center" vertical="center" wrapText="1"/>
    </xf>
    <xf numFmtId="0" fontId="10" fillId="0" borderId="35" xfId="0" applyFont="1" applyBorder="1" applyAlignment="1">
      <alignment horizontal="center" vertical="center" wrapText="1"/>
    </xf>
    <xf numFmtId="0" fontId="10" fillId="0" borderId="36" xfId="0" applyFont="1" applyBorder="1" applyAlignment="1">
      <alignment horizontal="center" vertical="center" wrapText="1"/>
    </xf>
    <xf numFmtId="0" fontId="20" fillId="0" borderId="29" xfId="0" applyFont="1" applyBorder="1" applyAlignment="1">
      <alignment horizontal="center" vertical="center" wrapText="1"/>
    </xf>
    <xf numFmtId="0" fontId="20" fillId="0" borderId="30" xfId="0" applyFont="1" applyBorder="1" applyAlignment="1">
      <alignment horizontal="center" vertical="center" wrapText="1"/>
    </xf>
    <xf numFmtId="0" fontId="13" fillId="6" borderId="32" xfId="0" applyFont="1" applyFill="1" applyBorder="1" applyAlignment="1">
      <alignment horizontal="center" vertical="center" wrapText="1"/>
    </xf>
    <xf numFmtId="0" fontId="13" fillId="6" borderId="33" xfId="0" applyFont="1" applyFill="1" applyBorder="1" applyAlignment="1">
      <alignment horizontal="center" vertical="center" wrapText="1"/>
    </xf>
    <xf numFmtId="0" fontId="25" fillId="6" borderId="33" xfId="0" applyFont="1" applyFill="1" applyBorder="1" applyAlignment="1">
      <alignment horizontal="center" vertical="center" wrapText="1"/>
    </xf>
    <xf numFmtId="0" fontId="16" fillId="6" borderId="33" xfId="0" applyFont="1" applyFill="1" applyBorder="1" applyAlignment="1">
      <alignment horizontal="center" vertical="center" wrapText="1"/>
    </xf>
    <xf numFmtId="0" fontId="13" fillId="6" borderId="33" xfId="0" applyFont="1" applyFill="1" applyBorder="1" applyAlignment="1">
      <alignment horizontal="left" vertical="center" wrapText="1"/>
    </xf>
    <xf numFmtId="0" fontId="14" fillId="6" borderId="33" xfId="0" applyFont="1" applyFill="1" applyBorder="1" applyAlignment="1">
      <alignment horizontal="center" vertical="center" wrapText="1"/>
    </xf>
    <xf numFmtId="0" fontId="16" fillId="6" borderId="37" xfId="0" applyFont="1" applyFill="1" applyBorder="1" applyAlignment="1">
      <alignment horizontal="center" vertical="center" wrapText="1"/>
    </xf>
    <xf numFmtId="0" fontId="16" fillId="6" borderId="39" xfId="0" applyFont="1" applyFill="1" applyBorder="1" applyAlignment="1">
      <alignment horizontal="center" vertical="center" wrapText="1"/>
    </xf>
    <xf numFmtId="0" fontId="14" fillId="6" borderId="39" xfId="0" applyFont="1" applyFill="1" applyBorder="1" applyAlignment="1">
      <alignment horizontal="center" vertical="center" wrapText="1"/>
    </xf>
    <xf numFmtId="0" fontId="14" fillId="6" borderId="38" xfId="0" applyFont="1" applyFill="1" applyBorder="1" applyAlignment="1">
      <alignment horizontal="center" vertical="center" wrapText="1"/>
    </xf>
    <xf numFmtId="0" fontId="26" fillId="6" borderId="39" xfId="0" applyFont="1" applyFill="1" applyBorder="1" applyAlignment="1">
      <alignment horizontal="center" vertical="center" wrapText="1"/>
    </xf>
    <xf numFmtId="0" fontId="13" fillId="6" borderId="39" xfId="0" applyFont="1" applyFill="1" applyBorder="1" applyAlignment="1">
      <alignment horizontal="center" vertical="center" wrapText="1"/>
    </xf>
    <xf numFmtId="0" fontId="13" fillId="6" borderId="39" xfId="0" applyFont="1" applyFill="1" applyBorder="1" applyAlignment="1">
      <alignment horizontal="left" vertical="center" wrapText="1"/>
    </xf>
    <xf numFmtId="0" fontId="25" fillId="6" borderId="39" xfId="0" applyFont="1" applyFill="1" applyBorder="1" applyAlignment="1">
      <alignment horizontal="center" vertical="center" wrapText="1"/>
    </xf>
    <xf numFmtId="14" fontId="25" fillId="6" borderId="39" xfId="0" applyNumberFormat="1" applyFont="1" applyFill="1" applyBorder="1" applyAlignment="1">
      <alignment horizontal="center" vertical="center" wrapText="1"/>
    </xf>
    <xf numFmtId="0" fontId="12" fillId="6" borderId="39" xfId="0" applyFont="1" applyFill="1" applyBorder="1" applyAlignment="1">
      <alignment horizontal="center" vertical="center" wrapText="1"/>
    </xf>
    <xf numFmtId="0" fontId="12" fillId="6" borderId="38" xfId="0" applyFont="1" applyFill="1" applyBorder="1" applyAlignment="1">
      <alignment horizontal="center" vertical="center" wrapText="1"/>
    </xf>
    <xf numFmtId="0" fontId="25" fillId="6" borderId="32" xfId="0" applyFont="1" applyFill="1" applyBorder="1" applyAlignment="1">
      <alignment horizontal="center" vertical="center" wrapText="1"/>
    </xf>
    <xf numFmtId="0" fontId="13" fillId="6" borderId="34" xfId="0" applyFont="1" applyFill="1" applyBorder="1" applyAlignment="1">
      <alignment horizontal="center" vertical="center" wrapText="1"/>
    </xf>
    <xf numFmtId="0" fontId="23" fillId="6" borderId="32" xfId="0" applyFont="1" applyFill="1" applyBorder="1" applyAlignment="1">
      <alignment horizontal="center" vertical="center" wrapText="1"/>
    </xf>
    <xf numFmtId="0" fontId="23" fillId="6" borderId="33" xfId="0" applyFont="1" applyFill="1" applyBorder="1" applyAlignment="1">
      <alignment horizontal="center" vertical="center" wrapText="1"/>
    </xf>
    <xf numFmtId="0" fontId="23" fillId="6" borderId="34" xfId="0" applyFont="1" applyFill="1" applyBorder="1" applyAlignment="1">
      <alignment horizontal="center" vertical="center" wrapText="1"/>
    </xf>
    <xf numFmtId="0" fontId="23" fillId="6" borderId="37" xfId="0" applyFont="1" applyFill="1" applyBorder="1" applyAlignment="1">
      <alignment horizontal="center" vertical="center" wrapText="1"/>
    </xf>
    <xf numFmtId="0" fontId="13" fillId="6" borderId="38" xfId="0" applyFont="1" applyFill="1" applyBorder="1" applyAlignment="1">
      <alignment horizontal="left" vertical="center" wrapText="1"/>
    </xf>
    <xf numFmtId="0" fontId="13" fillId="0" borderId="2" xfId="0" applyFont="1" applyBorder="1" applyAlignment="1">
      <alignment horizontal="center" vertical="center" wrapText="1"/>
    </xf>
    <xf numFmtId="0" fontId="23" fillId="0" borderId="11" xfId="0" applyFont="1" applyBorder="1" applyAlignment="1">
      <alignment horizontal="center" vertical="center" wrapText="1"/>
    </xf>
    <xf numFmtId="0" fontId="23" fillId="0" borderId="22" xfId="0" applyFont="1" applyBorder="1" applyAlignment="1">
      <alignment horizontal="center" vertical="center" wrapText="1"/>
    </xf>
    <xf numFmtId="0" fontId="26" fillId="0" borderId="22" xfId="0" applyFont="1" applyBorder="1" applyAlignment="1">
      <alignment horizontal="center" vertical="center" wrapText="1"/>
    </xf>
    <xf numFmtId="0" fontId="23" fillId="0" borderId="22" xfId="0" applyFont="1" applyBorder="1" applyAlignment="1">
      <alignment horizontal="left" vertical="center" wrapText="1"/>
    </xf>
    <xf numFmtId="0" fontId="14" fillId="0" borderId="22" xfId="0" applyFont="1" applyBorder="1" applyAlignment="1">
      <alignment horizontal="center" vertical="center" wrapText="1"/>
    </xf>
    <xf numFmtId="0" fontId="0" fillId="0" borderId="22" xfId="0" applyBorder="1" applyAlignment="1">
      <alignment horizontal="center" vertical="center" wrapText="1"/>
    </xf>
    <xf numFmtId="14" fontId="25" fillId="0" borderId="22" xfId="0" applyNumberFormat="1" applyFont="1" applyBorder="1" applyAlignment="1">
      <alignment horizontal="center" vertical="center" wrapText="1"/>
    </xf>
    <xf numFmtId="0" fontId="25" fillId="0" borderId="22" xfId="0" applyFont="1" applyBorder="1" applyAlignment="1">
      <alignment horizontal="center" vertical="center" wrapText="1"/>
    </xf>
    <xf numFmtId="0" fontId="13" fillId="0" borderId="12" xfId="0" applyFont="1" applyBorder="1" applyAlignment="1">
      <alignment horizontal="center" vertical="center" wrapText="1"/>
    </xf>
    <xf numFmtId="0" fontId="23" fillId="0" borderId="2" xfId="0" applyFont="1" applyBorder="1" applyAlignment="1">
      <alignment horizontal="left" vertical="center" wrapText="1"/>
    </xf>
    <xf numFmtId="0" fontId="29" fillId="0" borderId="31" xfId="0" applyFont="1" applyBorder="1" applyAlignment="1">
      <alignment horizontal="center" vertical="center" wrapText="1"/>
    </xf>
    <xf numFmtId="0" fontId="29" fillId="0" borderId="9" xfId="0" applyFont="1" applyBorder="1" applyAlignment="1">
      <alignment horizontal="center" vertical="center" wrapText="1"/>
    </xf>
    <xf numFmtId="0" fontId="30" fillId="0" borderId="9" xfId="0" applyFont="1" applyBorder="1" applyAlignment="1">
      <alignment horizontal="center" vertical="center" wrapText="1"/>
    </xf>
    <xf numFmtId="0" fontId="29" fillId="0" borderId="9" xfId="0" applyFont="1" applyBorder="1" applyAlignment="1">
      <alignment horizontal="left" vertical="center" wrapText="1"/>
    </xf>
    <xf numFmtId="0" fontId="43" fillId="0" borderId="9" xfId="0" applyFont="1" applyBorder="1" applyAlignment="1">
      <alignment horizontal="center" vertical="center" wrapText="1"/>
    </xf>
    <xf numFmtId="0" fontId="41" fillId="0" borderId="9" xfId="0" applyFont="1" applyBorder="1" applyAlignment="1">
      <alignment horizontal="center" vertical="center" wrapText="1"/>
    </xf>
    <xf numFmtId="14" fontId="38" fillId="0" borderId="9" xfId="0" applyNumberFormat="1" applyFont="1" applyBorder="1" applyAlignment="1">
      <alignment horizontal="center" vertical="center" wrapText="1"/>
    </xf>
    <xf numFmtId="0" fontId="38" fillId="0" borderId="9" xfId="0" applyFont="1" applyBorder="1" applyAlignment="1">
      <alignment horizontal="center" vertical="center" wrapText="1"/>
    </xf>
    <xf numFmtId="0" fontId="42" fillId="0" borderId="40" xfId="0" applyFont="1" applyBorder="1" applyAlignment="1">
      <alignment horizontal="center" vertical="center" wrapText="1"/>
    </xf>
    <xf numFmtId="0" fontId="13" fillId="0" borderId="3"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37" xfId="0" applyFont="1" applyBorder="1" applyAlignment="1">
      <alignment horizontal="center" vertical="center" wrapText="1"/>
    </xf>
    <xf numFmtId="0" fontId="13" fillId="0" borderId="38" xfId="0" applyFont="1" applyBorder="1" applyAlignment="1">
      <alignment horizontal="center" vertical="center" wrapText="1"/>
    </xf>
    <xf numFmtId="0" fontId="40" fillId="0" borderId="35" xfId="0" applyFont="1" applyBorder="1" applyAlignment="1">
      <alignment horizontal="center" vertical="center" wrapText="1"/>
    </xf>
    <xf numFmtId="0" fontId="40" fillId="0" borderId="36" xfId="0" applyFont="1" applyBorder="1" applyAlignment="1">
      <alignment horizontal="center" vertical="center" wrapText="1"/>
    </xf>
    <xf numFmtId="0" fontId="20" fillId="0" borderId="41" xfId="0" applyFont="1" applyBorder="1" applyAlignment="1">
      <alignment horizontal="center" vertical="center" wrapText="1"/>
    </xf>
    <xf numFmtId="0" fontId="19" fillId="0" borderId="25" xfId="7" applyFont="1" applyBorder="1" applyAlignment="1">
      <alignment horizontal="center"/>
    </xf>
    <xf numFmtId="0" fontId="17" fillId="8" borderId="17" xfId="7" applyFont="1" applyFill="1" applyBorder="1" applyAlignment="1">
      <alignment horizontal="center" vertical="center"/>
    </xf>
    <xf numFmtId="0" fontId="17" fillId="8" borderId="18" xfId="7" applyFont="1" applyFill="1" applyBorder="1" applyAlignment="1">
      <alignment horizontal="center" vertical="center"/>
    </xf>
    <xf numFmtId="0" fontId="17" fillId="8" borderId="19" xfId="7" applyFont="1" applyFill="1" applyBorder="1" applyAlignment="1">
      <alignment horizontal="center" vertical="center"/>
    </xf>
    <xf numFmtId="0" fontId="18" fillId="8" borderId="2" xfId="7" applyFont="1" applyFill="1" applyBorder="1" applyAlignment="1">
      <alignment horizontal="center" vertical="center"/>
    </xf>
    <xf numFmtId="0" fontId="19" fillId="0" borderId="11" xfId="7" applyFont="1" applyBorder="1" applyAlignment="1">
      <alignment horizontal="center" vertical="center" wrapText="1"/>
    </xf>
    <xf numFmtId="0" fontId="19" fillId="0" borderId="22" xfId="7" applyFont="1" applyBorder="1" applyAlignment="1">
      <alignment horizontal="center" vertical="center" wrapText="1"/>
    </xf>
    <xf numFmtId="0" fontId="19" fillId="0" borderId="12" xfId="7" applyFont="1" applyBorder="1" applyAlignment="1">
      <alignment horizontal="center" vertical="center" wrapText="1"/>
    </xf>
    <xf numFmtId="0" fontId="19" fillId="0" borderId="11" xfId="7" applyFont="1" applyBorder="1" applyAlignment="1">
      <alignment horizontal="center"/>
    </xf>
    <xf numFmtId="0" fontId="19" fillId="0" borderId="22" xfId="7" applyFont="1" applyBorder="1" applyAlignment="1">
      <alignment horizontal="center"/>
    </xf>
    <xf numFmtId="0" fontId="19" fillId="0" borderId="12" xfId="7" applyFont="1" applyBorder="1" applyAlignment="1">
      <alignment horizontal="center"/>
    </xf>
    <xf numFmtId="0" fontId="19" fillId="0" borderId="2" xfId="7" applyFont="1" applyBorder="1" applyAlignment="1">
      <alignment horizontal="center" vertical="center"/>
    </xf>
    <xf numFmtId="0" fontId="19" fillId="0" borderId="0" xfId="7" applyFont="1" applyAlignment="1">
      <alignment horizontal="center"/>
    </xf>
    <xf numFmtId="0" fontId="18" fillId="8" borderId="18" xfId="7" applyFont="1" applyFill="1" applyBorder="1" applyAlignment="1">
      <alignment horizontal="center" vertical="center"/>
    </xf>
    <xf numFmtId="0" fontId="19" fillId="0" borderId="2" xfId="7" applyFont="1" applyBorder="1" applyAlignment="1">
      <alignment horizontal="center" vertical="center" wrapText="1"/>
    </xf>
    <xf numFmtId="49" fontId="4" fillId="0" borderId="2" xfId="2" applyBorder="1" applyAlignment="1" applyProtection="1">
      <alignment horizontal="left" vertical="center" wrapText="1"/>
    </xf>
    <xf numFmtId="0" fontId="3" fillId="2" borderId="2" xfId="1" applyBorder="1" applyProtection="1">
      <alignment horizontal="center" vertical="center"/>
    </xf>
  </cellXfs>
  <cellStyles count="9">
    <cellStyle name="BodyStyle" xfId="2"/>
    <cellStyle name="HeaderStyle" xfId="1"/>
    <cellStyle name="Millares" xfId="4" builtinId="3"/>
    <cellStyle name="Millares [0]" xfId="5" builtinId="6"/>
    <cellStyle name="Moneda" xfId="6" builtinId="4"/>
    <cellStyle name="Normal" xfId="0" builtinId="0"/>
    <cellStyle name="Normal 2" xfId="7"/>
    <cellStyle name="Numeric" xfId="3"/>
    <cellStyle name="Porcentaje" xfId="8"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374954</xdr:colOff>
      <xdr:row>0</xdr:row>
      <xdr:rowOff>43848</xdr:rowOff>
    </xdr:from>
    <xdr:to>
      <xdr:col>2</xdr:col>
      <xdr:colOff>475662</xdr:colOff>
      <xdr:row>3</xdr:row>
      <xdr:rowOff>59267</xdr:rowOff>
    </xdr:to>
    <xdr:pic>
      <xdr:nvPicPr>
        <xdr:cNvPr id="2" name="Imagen 1">
          <a:extLst>
            <a:ext uri="{FF2B5EF4-FFF2-40B4-BE49-F238E27FC236}">
              <a16:creationId xmlns:a16="http://schemas.microsoft.com/office/drawing/2014/main" xmlns="" id="{19838FE1-C5EA-43C4-BC25-2F04FDB2E55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54454" y="43848"/>
          <a:ext cx="926208" cy="8663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X64"/>
  <sheetViews>
    <sheetView topLeftCell="A28" zoomScale="80" zoomScaleNormal="80" workbookViewId="0">
      <selection activeCell="B36" sqref="B36:H36"/>
    </sheetView>
  </sheetViews>
  <sheetFormatPr baseColWidth="10" defaultColWidth="10.85546875" defaultRowHeight="15.75" x14ac:dyDescent="0.25"/>
  <cols>
    <col min="1" max="1" width="26.5703125" style="111" customWidth="1"/>
    <col min="2" max="2" width="10.85546875" style="45"/>
    <col min="3" max="3" width="28.5703125" style="45" customWidth="1"/>
    <col min="4" max="4" width="21.5703125" style="45" customWidth="1"/>
    <col min="5" max="5" width="19.42578125" style="45" customWidth="1"/>
    <col min="6" max="6" width="27.5703125" style="45" customWidth="1"/>
    <col min="7" max="7" width="17.140625" style="45" customWidth="1"/>
    <col min="8" max="8" width="27.42578125" style="45" customWidth="1"/>
    <col min="9" max="9" width="15.7109375" style="45" customWidth="1"/>
    <col min="10" max="10" width="17.7109375" style="45" customWidth="1"/>
    <col min="11" max="11" width="19.42578125" style="45" customWidth="1"/>
    <col min="12" max="12" width="25.42578125" style="45" customWidth="1"/>
    <col min="13" max="13" width="20.7109375" style="45" customWidth="1"/>
    <col min="14" max="15" width="10.85546875" style="45"/>
    <col min="16" max="16" width="16.7109375" style="45" customWidth="1"/>
    <col min="17" max="17" width="20.5703125" style="45" customWidth="1"/>
    <col min="18" max="18" width="18.7109375" style="45" customWidth="1"/>
    <col min="19" max="19" width="22.85546875" style="45" customWidth="1"/>
    <col min="20" max="20" width="22.140625" style="45" customWidth="1"/>
    <col min="21" max="21" width="25.5703125" style="45" customWidth="1"/>
    <col min="22" max="22" width="21.140625" style="45" customWidth="1"/>
    <col min="23" max="23" width="19.140625" style="45" customWidth="1"/>
    <col min="24" max="24" width="17.42578125" style="45" customWidth="1"/>
    <col min="25" max="25" width="16.5703125" style="45" customWidth="1"/>
    <col min="26" max="26" width="16.42578125" style="45" customWidth="1"/>
    <col min="27" max="27" width="28.7109375" style="45" customWidth="1"/>
    <col min="28" max="28" width="19.5703125" style="45" customWidth="1"/>
    <col min="29" max="29" width="21.140625" style="45" customWidth="1"/>
    <col min="30" max="30" width="21.7109375" style="45" customWidth="1"/>
    <col min="31" max="31" width="25.5703125" style="45" customWidth="1"/>
    <col min="32" max="32" width="22.28515625" style="45" customWidth="1"/>
    <col min="33" max="33" width="29.7109375" style="45" customWidth="1"/>
    <col min="34" max="34" width="18.7109375" style="45" customWidth="1"/>
    <col min="35" max="35" width="18.28515625" style="45" customWidth="1"/>
    <col min="36" max="36" width="22.28515625" style="45" customWidth="1"/>
    <col min="37" max="16384" width="10.85546875" style="45"/>
  </cols>
  <sheetData>
    <row r="1" spans="1:50" ht="54.75" customHeight="1" x14ac:dyDescent="0.25">
      <c r="A1" s="172" t="s">
        <v>0</v>
      </c>
      <c r="B1" s="172"/>
      <c r="C1" s="172"/>
      <c r="D1" s="172"/>
      <c r="E1" s="172"/>
      <c r="F1" s="172"/>
      <c r="G1" s="172"/>
      <c r="H1" s="172"/>
    </row>
    <row r="2" spans="1:50" ht="21" x14ac:dyDescent="0.25">
      <c r="A2" s="108"/>
      <c r="B2" s="106"/>
      <c r="C2" s="106"/>
      <c r="D2" s="106"/>
      <c r="E2" s="106"/>
      <c r="F2" s="106"/>
      <c r="G2" s="106"/>
      <c r="H2" s="106"/>
    </row>
    <row r="3" spans="1:50" ht="33" customHeight="1" x14ac:dyDescent="0.25">
      <c r="A3" s="173" t="s">
        <v>1</v>
      </c>
      <c r="B3" s="173"/>
      <c r="C3" s="173"/>
      <c r="D3" s="173"/>
      <c r="E3" s="173"/>
      <c r="F3" s="173"/>
      <c r="G3" s="173"/>
      <c r="H3" s="173"/>
      <c r="I3" s="81"/>
      <c r="J3" s="81"/>
      <c r="K3" s="81"/>
      <c r="L3" s="81"/>
      <c r="M3" s="81"/>
      <c r="N3" s="81"/>
      <c r="O3" s="81"/>
      <c r="P3" s="81"/>
      <c r="Q3" s="81"/>
      <c r="R3" s="81"/>
      <c r="S3" s="81"/>
      <c r="T3" s="81"/>
      <c r="U3" s="81"/>
      <c r="V3" s="81"/>
      <c r="W3" s="81"/>
      <c r="X3" s="81"/>
      <c r="Y3" s="81"/>
      <c r="Z3" s="81"/>
      <c r="AA3" s="82"/>
      <c r="AB3" s="82"/>
      <c r="AC3" s="82"/>
      <c r="AD3" s="82"/>
      <c r="AE3" s="82"/>
      <c r="AF3" s="82"/>
      <c r="AG3" s="83"/>
      <c r="AH3" s="83"/>
      <c r="AI3" s="83"/>
      <c r="AJ3" s="83"/>
      <c r="AK3" s="83"/>
      <c r="AL3" s="83"/>
      <c r="AM3" s="83"/>
      <c r="AN3" s="83"/>
      <c r="AO3" s="83"/>
      <c r="AP3" s="83"/>
      <c r="AQ3" s="81"/>
      <c r="AR3" s="81"/>
      <c r="AS3" s="81"/>
      <c r="AT3" s="81"/>
      <c r="AU3" s="81"/>
      <c r="AV3" s="81"/>
      <c r="AW3" s="84"/>
      <c r="AX3" s="84"/>
    </row>
    <row r="4" spans="1:50" ht="48" customHeight="1" x14ac:dyDescent="0.25">
      <c r="A4" s="107" t="s">
        <v>2</v>
      </c>
      <c r="B4" s="171" t="s">
        <v>3</v>
      </c>
      <c r="C4" s="171"/>
      <c r="D4" s="171"/>
      <c r="E4" s="171"/>
      <c r="F4" s="171"/>
      <c r="G4" s="171"/>
      <c r="H4" s="171"/>
    </row>
    <row r="5" spans="1:50" ht="31.5" customHeight="1" x14ac:dyDescent="0.25">
      <c r="A5" s="90" t="s">
        <v>4</v>
      </c>
      <c r="B5" s="171" t="s">
        <v>5</v>
      </c>
      <c r="C5" s="171"/>
      <c r="D5" s="171"/>
      <c r="E5" s="171"/>
      <c r="F5" s="171"/>
      <c r="G5" s="171"/>
      <c r="H5" s="171"/>
    </row>
    <row r="6" spans="1:50" ht="40.5" customHeight="1" x14ac:dyDescent="0.25">
      <c r="A6" s="107" t="s">
        <v>6</v>
      </c>
      <c r="B6" s="171" t="s">
        <v>7</v>
      </c>
      <c r="C6" s="171"/>
      <c r="D6" s="171"/>
      <c r="E6" s="171"/>
      <c r="F6" s="171"/>
      <c r="G6" s="171"/>
      <c r="H6" s="171"/>
    </row>
    <row r="7" spans="1:50" ht="41.1" customHeight="1" x14ac:dyDescent="0.25">
      <c r="A7" s="90" t="s">
        <v>8</v>
      </c>
      <c r="B7" s="171" t="s">
        <v>9</v>
      </c>
      <c r="C7" s="171"/>
      <c r="D7" s="171"/>
      <c r="E7" s="171"/>
      <c r="F7" s="171"/>
      <c r="G7" s="171"/>
      <c r="H7" s="171"/>
    </row>
    <row r="8" spans="1:50" ht="31.5" x14ac:dyDescent="0.25">
      <c r="A8" s="90" t="s">
        <v>10</v>
      </c>
      <c r="B8" s="171" t="s">
        <v>11</v>
      </c>
      <c r="C8" s="171"/>
      <c r="D8" s="171"/>
      <c r="E8" s="171"/>
      <c r="F8" s="171"/>
      <c r="G8" s="171"/>
      <c r="H8" s="171"/>
    </row>
    <row r="9" spans="1:50" ht="31.5" x14ac:dyDescent="0.25">
      <c r="A9" s="90" t="s">
        <v>12</v>
      </c>
      <c r="B9" s="171" t="s">
        <v>13</v>
      </c>
      <c r="C9" s="171"/>
      <c r="D9" s="171"/>
      <c r="E9" s="171"/>
      <c r="F9" s="171"/>
      <c r="G9" s="171"/>
      <c r="H9" s="171"/>
    </row>
    <row r="10" spans="1:50" ht="31.5" x14ac:dyDescent="0.25">
      <c r="A10" s="107" t="s">
        <v>14</v>
      </c>
      <c r="B10" s="171" t="s">
        <v>15</v>
      </c>
      <c r="C10" s="171"/>
      <c r="D10" s="171"/>
      <c r="E10" s="171"/>
      <c r="F10" s="171"/>
      <c r="G10" s="171"/>
      <c r="H10" s="171"/>
    </row>
    <row r="11" spans="1:50" ht="31.5" x14ac:dyDescent="0.25">
      <c r="A11" s="107" t="s">
        <v>16</v>
      </c>
      <c r="B11" s="171" t="s">
        <v>17</v>
      </c>
      <c r="C11" s="171"/>
      <c r="D11" s="171"/>
      <c r="E11" s="171"/>
      <c r="F11" s="171"/>
      <c r="G11" s="171"/>
      <c r="H11" s="171"/>
    </row>
    <row r="12" spans="1:50" ht="31.5" x14ac:dyDescent="0.25">
      <c r="A12" s="107" t="s">
        <v>18</v>
      </c>
      <c r="B12" s="171" t="s">
        <v>19</v>
      </c>
      <c r="C12" s="171"/>
      <c r="D12" s="171"/>
      <c r="E12" s="171"/>
      <c r="F12" s="171"/>
      <c r="G12" s="171"/>
      <c r="H12" s="171"/>
    </row>
    <row r="13" spans="1:50" ht="58.5" customHeight="1" x14ac:dyDescent="0.25">
      <c r="A13" s="90" t="s">
        <v>20</v>
      </c>
      <c r="B13" s="171" t="s">
        <v>21</v>
      </c>
      <c r="C13" s="171"/>
      <c r="D13" s="171"/>
      <c r="E13" s="171"/>
      <c r="F13" s="171"/>
      <c r="G13" s="171"/>
      <c r="H13" s="171"/>
    </row>
    <row r="14" spans="1:50" ht="31.5" x14ac:dyDescent="0.25">
      <c r="A14" s="90" t="s">
        <v>22</v>
      </c>
      <c r="B14" s="171" t="s">
        <v>23</v>
      </c>
      <c r="C14" s="171"/>
      <c r="D14" s="171"/>
      <c r="E14" s="171"/>
      <c r="F14" s="171"/>
      <c r="G14" s="171"/>
      <c r="H14" s="171"/>
    </row>
    <row r="15" spans="1:50" ht="47.25" x14ac:dyDescent="0.25">
      <c r="A15" s="90" t="s">
        <v>24</v>
      </c>
      <c r="B15" s="171" t="s">
        <v>25</v>
      </c>
      <c r="C15" s="171"/>
      <c r="D15" s="171"/>
      <c r="E15" s="171"/>
      <c r="F15" s="171"/>
      <c r="G15" s="171"/>
      <c r="H15" s="171"/>
    </row>
    <row r="16" spans="1:50" ht="45" customHeight="1" x14ac:dyDescent="0.25">
      <c r="A16" s="90" t="s">
        <v>26</v>
      </c>
      <c r="B16" s="171" t="s">
        <v>27</v>
      </c>
      <c r="C16" s="171"/>
      <c r="D16" s="171"/>
      <c r="E16" s="171"/>
      <c r="F16" s="171"/>
      <c r="G16" s="171"/>
      <c r="H16" s="171"/>
    </row>
    <row r="17" spans="1:8" ht="47.25" x14ac:dyDescent="0.25">
      <c r="A17" s="90" t="s">
        <v>28</v>
      </c>
      <c r="B17" s="171" t="s">
        <v>29</v>
      </c>
      <c r="C17" s="171"/>
      <c r="D17" s="171"/>
      <c r="E17" s="171"/>
      <c r="F17" s="171"/>
      <c r="G17" s="171"/>
      <c r="H17" s="171"/>
    </row>
    <row r="18" spans="1:8" ht="47.25" x14ac:dyDescent="0.25">
      <c r="A18" s="107" t="s">
        <v>30</v>
      </c>
      <c r="B18" s="171" t="s">
        <v>31</v>
      </c>
      <c r="C18" s="171"/>
      <c r="D18" s="171"/>
      <c r="E18" s="171"/>
      <c r="F18" s="171"/>
      <c r="G18" s="171"/>
      <c r="H18" s="171"/>
    </row>
    <row r="19" spans="1:8" ht="60" customHeight="1" x14ac:dyDescent="0.25">
      <c r="A19" s="107" t="s">
        <v>32</v>
      </c>
      <c r="B19" s="171" t="s">
        <v>33</v>
      </c>
      <c r="C19" s="171"/>
      <c r="D19" s="171"/>
      <c r="E19" s="171"/>
      <c r="F19" s="171"/>
      <c r="G19" s="171"/>
      <c r="H19" s="171"/>
    </row>
    <row r="20" spans="1:8" ht="31.5" x14ac:dyDescent="0.25">
      <c r="A20" s="90" t="s">
        <v>34</v>
      </c>
      <c r="B20" s="171" t="s">
        <v>35</v>
      </c>
      <c r="C20" s="171"/>
      <c r="D20" s="171"/>
      <c r="E20" s="171"/>
      <c r="F20" s="171"/>
      <c r="G20" s="171"/>
      <c r="H20" s="171"/>
    </row>
    <row r="21" spans="1:8" ht="31.5" x14ac:dyDescent="0.25">
      <c r="A21" s="90" t="s">
        <v>36</v>
      </c>
      <c r="B21" s="171" t="s">
        <v>37</v>
      </c>
      <c r="C21" s="171"/>
      <c r="D21" s="171"/>
      <c r="E21" s="171"/>
      <c r="F21" s="171"/>
      <c r="G21" s="171"/>
      <c r="H21" s="171"/>
    </row>
    <row r="22" spans="1:8" ht="31.5" x14ac:dyDescent="0.25">
      <c r="A22" s="90" t="s">
        <v>38</v>
      </c>
      <c r="B22" s="171" t="s">
        <v>39</v>
      </c>
      <c r="C22" s="171"/>
      <c r="D22" s="171"/>
      <c r="E22" s="171"/>
      <c r="F22" s="171"/>
      <c r="G22" s="171"/>
      <c r="H22" s="171"/>
    </row>
    <row r="23" spans="1:8" x14ac:dyDescent="0.25">
      <c r="A23" s="174"/>
      <c r="B23" s="175"/>
      <c r="C23" s="175"/>
      <c r="D23" s="175"/>
      <c r="E23" s="175"/>
      <c r="F23" s="175"/>
      <c r="G23" s="175"/>
      <c r="H23" s="175"/>
    </row>
    <row r="24" spans="1:8" ht="33" customHeight="1" x14ac:dyDescent="0.25">
      <c r="A24" s="173" t="s">
        <v>40</v>
      </c>
      <c r="B24" s="173"/>
      <c r="C24" s="173"/>
      <c r="D24" s="173"/>
      <c r="E24" s="173"/>
      <c r="F24" s="173"/>
      <c r="G24" s="173"/>
      <c r="H24" s="173"/>
    </row>
    <row r="25" spans="1:8" ht="102" customHeight="1" x14ac:dyDescent="0.25">
      <c r="A25" s="177" t="s">
        <v>41</v>
      </c>
      <c r="B25" s="177"/>
      <c r="C25" s="177"/>
      <c r="D25" s="177"/>
      <c r="E25" s="177"/>
      <c r="F25" s="177"/>
      <c r="G25" s="177"/>
      <c r="H25" s="177"/>
    </row>
    <row r="26" spans="1:8" ht="147.94999999999999" customHeight="1" x14ac:dyDescent="0.25">
      <c r="A26" s="107" t="s">
        <v>42</v>
      </c>
      <c r="B26" s="171" t="s">
        <v>43</v>
      </c>
      <c r="C26" s="171"/>
      <c r="D26" s="171"/>
      <c r="E26" s="171"/>
      <c r="F26" s="171"/>
      <c r="G26" s="171"/>
      <c r="H26" s="171"/>
    </row>
    <row r="27" spans="1:8" ht="59.45" customHeight="1" x14ac:dyDescent="0.25">
      <c r="A27" s="107" t="s">
        <v>44</v>
      </c>
      <c r="B27" s="171" t="s">
        <v>45</v>
      </c>
      <c r="C27" s="171"/>
      <c r="D27" s="171"/>
      <c r="E27" s="171"/>
      <c r="F27" s="171"/>
      <c r="G27" s="171"/>
      <c r="H27" s="171"/>
    </row>
    <row r="28" spans="1:8" ht="42" customHeight="1" x14ac:dyDescent="0.25">
      <c r="A28" s="107" t="s">
        <v>46</v>
      </c>
      <c r="B28" s="171" t="s">
        <v>47</v>
      </c>
      <c r="C28" s="171"/>
      <c r="D28" s="171"/>
      <c r="E28" s="171"/>
      <c r="F28" s="171"/>
      <c r="G28" s="171"/>
      <c r="H28" s="171"/>
    </row>
    <row r="29" spans="1:8" ht="28.5" customHeight="1" x14ac:dyDescent="0.25">
      <c r="A29" s="107" t="s">
        <v>48</v>
      </c>
      <c r="B29" s="171" t="s">
        <v>49</v>
      </c>
      <c r="C29" s="171"/>
      <c r="D29" s="171"/>
      <c r="E29" s="171"/>
      <c r="F29" s="171"/>
      <c r="G29" s="171"/>
      <c r="H29" s="171"/>
    </row>
    <row r="30" spans="1:8" x14ac:dyDescent="0.25">
      <c r="A30" s="176"/>
      <c r="B30" s="176"/>
      <c r="C30" s="176"/>
      <c r="D30" s="176"/>
      <c r="E30" s="176"/>
      <c r="F30" s="176"/>
      <c r="G30" s="176"/>
      <c r="H30" s="176"/>
    </row>
    <row r="31" spans="1:8" ht="33" customHeight="1" x14ac:dyDescent="0.25">
      <c r="A31" s="173" t="s">
        <v>50</v>
      </c>
      <c r="B31" s="173"/>
      <c r="C31" s="173"/>
      <c r="D31" s="173"/>
      <c r="E31" s="173"/>
      <c r="F31" s="173"/>
      <c r="G31" s="173"/>
      <c r="H31" s="173"/>
    </row>
    <row r="32" spans="1:8" ht="42" customHeight="1" x14ac:dyDescent="0.25">
      <c r="A32" s="90" t="s">
        <v>51</v>
      </c>
      <c r="B32" s="184" t="s">
        <v>52</v>
      </c>
      <c r="C32" s="185"/>
      <c r="D32" s="185"/>
      <c r="E32" s="185"/>
      <c r="F32" s="185"/>
      <c r="G32" s="185"/>
      <c r="H32" s="186"/>
    </row>
    <row r="33" spans="1:8" ht="43.5" customHeight="1" x14ac:dyDescent="0.25">
      <c r="A33" s="90" t="s">
        <v>53</v>
      </c>
      <c r="B33" s="184" t="s">
        <v>54</v>
      </c>
      <c r="C33" s="185"/>
      <c r="D33" s="185"/>
      <c r="E33" s="185"/>
      <c r="F33" s="185"/>
      <c r="G33" s="185"/>
      <c r="H33" s="186"/>
    </row>
    <row r="34" spans="1:8" ht="40.5" customHeight="1" x14ac:dyDescent="0.25">
      <c r="A34" s="90" t="s">
        <v>55</v>
      </c>
      <c r="B34" s="184" t="s">
        <v>56</v>
      </c>
      <c r="C34" s="185"/>
      <c r="D34" s="185"/>
      <c r="E34" s="185"/>
      <c r="F34" s="185"/>
      <c r="G34" s="185"/>
      <c r="H34" s="186"/>
    </row>
    <row r="35" spans="1:8" ht="75.75" customHeight="1" x14ac:dyDescent="0.25">
      <c r="A35" s="109" t="s">
        <v>57</v>
      </c>
      <c r="B35" s="181" t="s">
        <v>58</v>
      </c>
      <c r="C35" s="182"/>
      <c r="D35" s="182"/>
      <c r="E35" s="182"/>
      <c r="F35" s="182"/>
      <c r="G35" s="182"/>
      <c r="H35" s="183"/>
    </row>
    <row r="36" spans="1:8" ht="27.6" customHeight="1" x14ac:dyDescent="0.25">
      <c r="A36" s="109" t="s">
        <v>59</v>
      </c>
      <c r="B36" s="195" t="s">
        <v>60</v>
      </c>
      <c r="C36" s="196"/>
      <c r="D36" s="196"/>
      <c r="E36" s="196"/>
      <c r="F36" s="196"/>
      <c r="G36" s="196"/>
      <c r="H36" s="197"/>
    </row>
    <row r="37" spans="1:8" ht="47.45" customHeight="1" x14ac:dyDescent="0.25">
      <c r="A37" s="109" t="s">
        <v>61</v>
      </c>
      <c r="B37" s="195" t="s">
        <v>62</v>
      </c>
      <c r="C37" s="196"/>
      <c r="D37" s="196"/>
      <c r="E37" s="196"/>
      <c r="F37" s="196"/>
      <c r="G37" s="196"/>
      <c r="H37" s="197"/>
    </row>
    <row r="38" spans="1:8" ht="57.6" customHeight="1" x14ac:dyDescent="0.25">
      <c r="A38" s="109" t="s">
        <v>63</v>
      </c>
      <c r="B38" s="195" t="s">
        <v>64</v>
      </c>
      <c r="C38" s="196"/>
      <c r="D38" s="196"/>
      <c r="E38" s="196"/>
      <c r="F38" s="196"/>
      <c r="G38" s="196"/>
      <c r="H38" s="197"/>
    </row>
    <row r="39" spans="1:8" ht="45.75" customHeight="1" x14ac:dyDescent="0.25">
      <c r="A39" s="110" t="s">
        <v>65</v>
      </c>
      <c r="B39" s="195" t="s">
        <v>66</v>
      </c>
      <c r="C39" s="196"/>
      <c r="D39" s="196"/>
      <c r="E39" s="196"/>
      <c r="F39" s="196"/>
      <c r="G39" s="196"/>
      <c r="H39" s="197"/>
    </row>
    <row r="40" spans="1:8" ht="39.75" customHeight="1" x14ac:dyDescent="0.25">
      <c r="A40" s="110" t="s">
        <v>67</v>
      </c>
      <c r="B40" s="195" t="s">
        <v>68</v>
      </c>
      <c r="C40" s="196"/>
      <c r="D40" s="196"/>
      <c r="E40" s="196"/>
      <c r="F40" s="196"/>
      <c r="G40" s="196"/>
      <c r="H40" s="197"/>
    </row>
    <row r="41" spans="1:8" ht="41.45" customHeight="1" x14ac:dyDescent="0.25">
      <c r="A41" s="91" t="s">
        <v>69</v>
      </c>
      <c r="B41" s="187" t="s">
        <v>70</v>
      </c>
      <c r="C41" s="188"/>
      <c r="D41" s="188"/>
      <c r="E41" s="188"/>
      <c r="F41" s="188"/>
      <c r="G41" s="188"/>
      <c r="H41" s="189"/>
    </row>
    <row r="43" spans="1:8" ht="33" customHeight="1" x14ac:dyDescent="0.25">
      <c r="A43" s="191" t="s">
        <v>71</v>
      </c>
      <c r="B43" s="191"/>
      <c r="C43" s="191"/>
      <c r="D43" s="191"/>
      <c r="E43" s="191"/>
      <c r="F43" s="191"/>
      <c r="G43" s="191"/>
      <c r="H43" s="191"/>
    </row>
    <row r="44" spans="1:8" ht="39.950000000000003" customHeight="1" x14ac:dyDescent="0.25">
      <c r="A44" s="91" t="s">
        <v>72</v>
      </c>
      <c r="B44" s="187" t="s">
        <v>73</v>
      </c>
      <c r="C44" s="188"/>
      <c r="D44" s="188"/>
      <c r="E44" s="188"/>
      <c r="F44" s="188"/>
      <c r="G44" s="188"/>
      <c r="H44" s="189"/>
    </row>
    <row r="45" spans="1:8" ht="39.950000000000003" customHeight="1" x14ac:dyDescent="0.25">
      <c r="A45" s="91" t="s">
        <v>74</v>
      </c>
      <c r="B45" s="187" t="s">
        <v>75</v>
      </c>
      <c r="C45" s="188"/>
      <c r="D45" s="188"/>
      <c r="E45" s="188"/>
      <c r="F45" s="188"/>
      <c r="G45" s="188"/>
      <c r="H45" s="189"/>
    </row>
    <row r="46" spans="1:8" ht="39.950000000000003" customHeight="1" x14ac:dyDescent="0.25">
      <c r="A46" s="91" t="s">
        <v>76</v>
      </c>
      <c r="B46" s="187" t="s">
        <v>77</v>
      </c>
      <c r="C46" s="188"/>
      <c r="D46" s="188"/>
      <c r="E46" s="188"/>
      <c r="F46" s="188"/>
      <c r="G46" s="188"/>
      <c r="H46" s="189"/>
    </row>
    <row r="47" spans="1:8" ht="39.950000000000003" customHeight="1" x14ac:dyDescent="0.25">
      <c r="A47" s="91" t="s">
        <v>78</v>
      </c>
      <c r="B47" s="187" t="s">
        <v>79</v>
      </c>
      <c r="C47" s="188"/>
      <c r="D47" s="188"/>
      <c r="E47" s="188"/>
      <c r="F47" s="188"/>
      <c r="G47" s="188"/>
      <c r="H47" s="189"/>
    </row>
    <row r="48" spans="1:8" ht="39.950000000000003" customHeight="1" x14ac:dyDescent="0.25">
      <c r="A48" s="91" t="s">
        <v>80</v>
      </c>
      <c r="B48" s="187" t="s">
        <v>81</v>
      </c>
      <c r="C48" s="188"/>
      <c r="D48" s="188"/>
      <c r="E48" s="188"/>
      <c r="F48" s="188"/>
      <c r="G48" s="188"/>
      <c r="H48" s="189"/>
    </row>
    <row r="49" spans="1:8" x14ac:dyDescent="0.25">
      <c r="A49" s="190"/>
      <c r="B49" s="190"/>
      <c r="C49" s="190"/>
      <c r="D49" s="190"/>
      <c r="E49" s="190"/>
      <c r="F49" s="190"/>
      <c r="G49" s="190"/>
      <c r="H49" s="190"/>
    </row>
    <row r="50" spans="1:8" ht="33" customHeight="1" x14ac:dyDescent="0.25">
      <c r="A50" s="191" t="s">
        <v>82</v>
      </c>
      <c r="B50" s="191"/>
      <c r="C50" s="191"/>
      <c r="D50" s="191"/>
      <c r="E50" s="191"/>
      <c r="F50" s="191"/>
      <c r="G50" s="191"/>
      <c r="H50" s="191"/>
    </row>
    <row r="51" spans="1:8" ht="44.25" customHeight="1" x14ac:dyDescent="0.25">
      <c r="A51" s="91" t="s">
        <v>83</v>
      </c>
      <c r="B51" s="178" t="s">
        <v>84</v>
      </c>
      <c r="C51" s="179"/>
      <c r="D51" s="179"/>
      <c r="E51" s="179"/>
      <c r="F51" s="179"/>
      <c r="G51" s="179"/>
      <c r="H51" s="180"/>
    </row>
    <row r="52" spans="1:8" ht="90.95" customHeight="1" x14ac:dyDescent="0.25">
      <c r="A52" s="91" t="s">
        <v>85</v>
      </c>
      <c r="B52" s="184" t="s">
        <v>86</v>
      </c>
      <c r="C52" s="185"/>
      <c r="D52" s="185"/>
      <c r="E52" s="185"/>
      <c r="F52" s="185"/>
      <c r="G52" s="185"/>
      <c r="H52" s="186"/>
    </row>
    <row r="53" spans="1:8" ht="40.5" customHeight="1" x14ac:dyDescent="0.25">
      <c r="A53" s="91" t="s">
        <v>87</v>
      </c>
      <c r="B53" s="178" t="s">
        <v>88</v>
      </c>
      <c r="C53" s="179"/>
      <c r="D53" s="179"/>
      <c r="E53" s="179"/>
      <c r="F53" s="179"/>
      <c r="G53" s="179"/>
      <c r="H53" s="180"/>
    </row>
    <row r="54" spans="1:8" ht="32.25" customHeight="1" x14ac:dyDescent="0.25">
      <c r="A54" s="91" t="s">
        <v>89</v>
      </c>
      <c r="B54" s="178" t="s">
        <v>90</v>
      </c>
      <c r="C54" s="179"/>
      <c r="D54" s="179"/>
      <c r="E54" s="179"/>
      <c r="F54" s="179"/>
      <c r="G54" s="179"/>
      <c r="H54" s="180"/>
    </row>
    <row r="55" spans="1:8" ht="35.1" customHeight="1" x14ac:dyDescent="0.25">
      <c r="A55" s="90" t="s">
        <v>91</v>
      </c>
      <c r="B55" s="178" t="s">
        <v>92</v>
      </c>
      <c r="C55" s="179"/>
      <c r="D55" s="179"/>
      <c r="E55" s="179"/>
      <c r="F55" s="179"/>
      <c r="G55" s="179"/>
      <c r="H55" s="180"/>
    </row>
    <row r="56" spans="1:8" ht="40.5" customHeight="1" x14ac:dyDescent="0.25">
      <c r="A56" s="107" t="s">
        <v>93</v>
      </c>
      <c r="B56" s="178" t="s">
        <v>94</v>
      </c>
      <c r="C56" s="179"/>
      <c r="D56" s="179"/>
      <c r="E56" s="179"/>
      <c r="F56" s="179"/>
      <c r="G56" s="179"/>
      <c r="H56" s="180"/>
    </row>
    <row r="57" spans="1:8" ht="40.5" customHeight="1" x14ac:dyDescent="0.25">
      <c r="A57" s="107" t="s">
        <v>95</v>
      </c>
      <c r="B57" s="178" t="s">
        <v>96</v>
      </c>
      <c r="C57" s="179"/>
      <c r="D57" s="179"/>
      <c r="E57" s="179"/>
      <c r="F57" s="179"/>
      <c r="G57" s="179"/>
      <c r="H57" s="180"/>
    </row>
    <row r="58" spans="1:8" ht="35.1" customHeight="1" x14ac:dyDescent="0.25">
      <c r="A58" s="107" t="s">
        <v>97</v>
      </c>
      <c r="B58" s="178" t="s">
        <v>98</v>
      </c>
      <c r="C58" s="179"/>
      <c r="D58" s="179"/>
      <c r="E58" s="179"/>
      <c r="F58" s="179"/>
      <c r="G58" s="179"/>
      <c r="H58" s="180"/>
    </row>
    <row r="59" spans="1:8" ht="36" customHeight="1" x14ac:dyDescent="0.25">
      <c r="A59" s="107" t="s">
        <v>99</v>
      </c>
      <c r="B59" s="178" t="s">
        <v>100</v>
      </c>
      <c r="C59" s="179"/>
      <c r="D59" s="179"/>
      <c r="E59" s="179"/>
      <c r="F59" s="179"/>
      <c r="G59" s="179"/>
      <c r="H59" s="180"/>
    </row>
    <row r="60" spans="1:8" ht="54.75" customHeight="1" x14ac:dyDescent="0.25">
      <c r="A60" s="90" t="s">
        <v>101</v>
      </c>
      <c r="B60" s="178" t="s">
        <v>102</v>
      </c>
      <c r="C60" s="179"/>
      <c r="D60" s="179"/>
      <c r="E60" s="179"/>
      <c r="F60" s="179"/>
      <c r="G60" s="179"/>
      <c r="H60" s="180"/>
    </row>
    <row r="62" spans="1:8" ht="134.44999999999999" customHeight="1" x14ac:dyDescent="0.25">
      <c r="A62" s="193" t="s">
        <v>103</v>
      </c>
      <c r="B62" s="194"/>
      <c r="C62" s="194"/>
      <c r="D62" s="194"/>
      <c r="E62" s="194"/>
      <c r="F62" s="194"/>
      <c r="G62" s="194"/>
      <c r="H62" s="194"/>
    </row>
    <row r="63" spans="1:8" ht="64.5" customHeight="1" x14ac:dyDescent="0.25">
      <c r="A63" s="192" t="s">
        <v>104</v>
      </c>
      <c r="B63" s="192"/>
      <c r="C63" s="171" t="s">
        <v>105</v>
      </c>
      <c r="D63" s="171"/>
      <c r="E63" s="171"/>
      <c r="F63" s="171"/>
      <c r="G63" s="171"/>
      <c r="H63" s="171"/>
    </row>
    <row r="64" spans="1:8" ht="49.5" customHeight="1" x14ac:dyDescent="0.25">
      <c r="A64" s="192" t="s">
        <v>106</v>
      </c>
      <c r="B64" s="192"/>
      <c r="C64" s="171" t="s">
        <v>107</v>
      </c>
      <c r="D64" s="171"/>
      <c r="E64" s="171"/>
      <c r="F64" s="171"/>
      <c r="G64" s="171"/>
      <c r="H64" s="171"/>
    </row>
  </sheetData>
  <mergeCells count="63">
    <mergeCell ref="B38:H38"/>
    <mergeCell ref="B37:H37"/>
    <mergeCell ref="B36:H36"/>
    <mergeCell ref="A43:H43"/>
    <mergeCell ref="B39:H39"/>
    <mergeCell ref="B40:H40"/>
    <mergeCell ref="B41:H41"/>
    <mergeCell ref="B54:H54"/>
    <mergeCell ref="B53:H53"/>
    <mergeCell ref="B52:H52"/>
    <mergeCell ref="B51:H51"/>
    <mergeCell ref="B44:H44"/>
    <mergeCell ref="A64:B64"/>
    <mergeCell ref="C64:H64"/>
    <mergeCell ref="A62:H62"/>
    <mergeCell ref="A63:B63"/>
    <mergeCell ref="C63:H63"/>
    <mergeCell ref="B60:H60"/>
    <mergeCell ref="B35:H35"/>
    <mergeCell ref="B34:H34"/>
    <mergeCell ref="B33:H33"/>
    <mergeCell ref="B32:H32"/>
    <mergeCell ref="B59:H59"/>
    <mergeCell ref="B58:H58"/>
    <mergeCell ref="B57:H57"/>
    <mergeCell ref="B56:H56"/>
    <mergeCell ref="B45:H45"/>
    <mergeCell ref="B48:H48"/>
    <mergeCell ref="B47:H47"/>
    <mergeCell ref="B46:H46"/>
    <mergeCell ref="A49:H49"/>
    <mergeCell ref="A50:H50"/>
    <mergeCell ref="B55:H55"/>
    <mergeCell ref="A31:H31"/>
    <mergeCell ref="B28:H28"/>
    <mergeCell ref="B29:H29"/>
    <mergeCell ref="B20:H20"/>
    <mergeCell ref="B21:H21"/>
    <mergeCell ref="B22:H22"/>
    <mergeCell ref="A23:H23"/>
    <mergeCell ref="A24:H24"/>
    <mergeCell ref="A30:H30"/>
    <mergeCell ref="A25:H25"/>
    <mergeCell ref="B26:H26"/>
    <mergeCell ref="B27:H27"/>
    <mergeCell ref="B19:H19"/>
    <mergeCell ref="B8:H8"/>
    <mergeCell ref="B9:H9"/>
    <mergeCell ref="B10:H10"/>
    <mergeCell ref="B11:H11"/>
    <mergeCell ref="B12:H12"/>
    <mergeCell ref="B13:H13"/>
    <mergeCell ref="B14:H14"/>
    <mergeCell ref="B15:H15"/>
    <mergeCell ref="B16:H16"/>
    <mergeCell ref="B17:H17"/>
    <mergeCell ref="B18:H18"/>
    <mergeCell ref="B7:H7"/>
    <mergeCell ref="A1:H1"/>
    <mergeCell ref="A3:H3"/>
    <mergeCell ref="B4:H4"/>
    <mergeCell ref="B5:H5"/>
    <mergeCell ref="B6:H6"/>
  </mergeCells>
  <pageMargins left="0.7" right="0.7" top="0.75" bottom="0.75" header="0.3" footer="0.3"/>
  <pageSetup paperSize="9" orientation="portrait" horizontalDpi="360" verticalDpi="360"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Z211"/>
  <sheetViews>
    <sheetView tabSelected="1" topLeftCell="M1" zoomScale="70" zoomScaleNormal="70" workbookViewId="0">
      <pane ySplit="8" topLeftCell="A39" activePane="bottomLeft" state="frozen"/>
      <selection pane="bottomLeft" activeCell="D4" sqref="D4:AR4"/>
    </sheetView>
  </sheetViews>
  <sheetFormatPr baseColWidth="10" defaultColWidth="10.85546875" defaultRowHeight="15" x14ac:dyDescent="0.25"/>
  <cols>
    <col min="1" max="1" width="15.42578125" style="134" customWidth="1"/>
    <col min="2" max="2" width="11.85546875" style="60" customWidth="1"/>
    <col min="3" max="3" width="14.5703125" style="60" customWidth="1"/>
    <col min="4" max="4" width="24.5703125" style="60" customWidth="1"/>
    <col min="5" max="5" width="23.28515625" style="60" customWidth="1"/>
    <col min="6" max="6" width="26.7109375" style="60" customWidth="1"/>
    <col min="7" max="7" width="14.7109375" style="97" customWidth="1"/>
    <col min="8" max="8" width="17.5703125" style="60" customWidth="1"/>
    <col min="9" max="9" width="21.42578125" style="97" customWidth="1"/>
    <col min="10" max="10" width="16.85546875" style="78" customWidth="1"/>
    <col min="11" max="11" width="43.5703125" style="143" customWidth="1"/>
    <col min="12" max="12" width="18.7109375" style="60" customWidth="1"/>
    <col min="13" max="13" width="25.140625" style="60" customWidth="1"/>
    <col min="14" max="14" width="45.140625" style="143" customWidth="1"/>
    <col min="15" max="16" width="13.85546875" style="60" customWidth="1"/>
    <col min="17" max="17" width="20.5703125" style="60" customWidth="1"/>
    <col min="18" max="18" width="17.42578125" style="97" customWidth="1"/>
    <col min="19" max="19" width="17" style="102" customWidth="1"/>
    <col min="20" max="20" width="18.5703125" style="103" customWidth="1"/>
    <col min="21" max="22" width="18.5703125" style="147" customWidth="1"/>
    <col min="23" max="23" width="23.5703125" style="148" customWidth="1"/>
    <col min="24" max="24" width="27.5703125" style="148" customWidth="1"/>
    <col min="25" max="25" width="36.140625" style="101" customWidth="1"/>
    <col min="26" max="26" width="18.42578125" style="26" customWidth="1"/>
    <col min="27" max="27" width="29.28515625" style="59" customWidth="1"/>
    <col min="28" max="28" width="61.28515625" style="144" customWidth="1"/>
    <col min="29" max="29" width="20.5703125" style="98" customWidth="1"/>
    <col min="30" max="31" width="17.5703125" style="99" customWidth="1"/>
    <col min="32" max="33" width="17.5703125" style="117" customWidth="1"/>
    <col min="34" max="34" width="17.5703125" style="96" customWidth="1"/>
    <col min="35" max="35" width="17.5703125" style="97" customWidth="1"/>
    <col min="36" max="36" width="17.5703125" style="124" customWidth="1"/>
    <col min="37" max="37" width="19.7109375" style="60" customWidth="1"/>
    <col min="38" max="38" width="19.7109375" style="134" customWidth="1"/>
    <col min="39" max="40" width="19.7109375" style="145" customWidth="1"/>
    <col min="41" max="41" width="19.7109375" style="134" customWidth="1"/>
    <col min="42" max="42" width="23.42578125" style="134" customWidth="1"/>
    <col min="43" max="43" width="29.140625" style="134" customWidth="1"/>
    <col min="44" max="44" width="21.140625" style="60" customWidth="1"/>
    <col min="45" max="45" width="30.85546875" style="134" customWidth="1"/>
    <col min="46" max="46" width="28" style="134" customWidth="1"/>
    <col min="47" max="47" width="19.5703125" style="60" customWidth="1"/>
    <col min="48" max="48" width="23.140625" style="60" customWidth="1"/>
    <col min="49" max="49" width="41.5703125" style="136" customWidth="1"/>
    <col min="50" max="50" width="48.42578125" style="60" customWidth="1"/>
    <col min="51" max="51" width="123.42578125" style="143" customWidth="1"/>
    <col min="52" max="16384" width="10.85546875" style="152"/>
  </cols>
  <sheetData>
    <row r="1" spans="1:51" ht="30" customHeight="1" thickBot="1" x14ac:dyDescent="0.3">
      <c r="B1" s="395" t="s">
        <v>108</v>
      </c>
      <c r="C1" s="395"/>
      <c r="D1" s="396" t="s">
        <v>109</v>
      </c>
      <c r="E1" s="397"/>
      <c r="F1" s="397"/>
      <c r="G1" s="397"/>
      <c r="H1" s="397"/>
      <c r="I1" s="397"/>
      <c r="J1" s="398"/>
      <c r="K1" s="399"/>
      <c r="L1" s="397"/>
      <c r="M1" s="397"/>
      <c r="N1" s="399"/>
      <c r="O1" s="397"/>
      <c r="P1" s="397"/>
      <c r="Q1" s="400"/>
      <c r="R1" s="397"/>
      <c r="S1" s="397"/>
      <c r="T1" s="397"/>
      <c r="U1" s="401"/>
      <c r="V1" s="401"/>
      <c r="W1" s="400"/>
      <c r="X1" s="400"/>
      <c r="Y1" s="398"/>
      <c r="Z1" s="398"/>
      <c r="AA1" s="397"/>
      <c r="AB1" s="399"/>
      <c r="AC1" s="400"/>
      <c r="AD1" s="397"/>
      <c r="AE1" s="397"/>
      <c r="AF1" s="402"/>
      <c r="AG1" s="402"/>
      <c r="AH1" s="403"/>
      <c r="AI1" s="403"/>
      <c r="AJ1" s="403"/>
      <c r="AK1" s="398"/>
      <c r="AL1" s="398"/>
      <c r="AM1" s="397"/>
      <c r="AN1" s="398"/>
      <c r="AO1" s="398"/>
      <c r="AP1" s="398"/>
      <c r="AQ1" s="398"/>
      <c r="AR1" s="404"/>
      <c r="AS1" s="164" t="s">
        <v>110</v>
      </c>
      <c r="AW1" s="135"/>
      <c r="AX1" s="79"/>
      <c r="AY1" s="155"/>
    </row>
    <row r="2" spans="1:51" ht="19.5" x14ac:dyDescent="0.25">
      <c r="B2" s="395"/>
      <c r="C2" s="395"/>
      <c r="D2" s="396" t="s">
        <v>111</v>
      </c>
      <c r="E2" s="397"/>
      <c r="F2" s="397"/>
      <c r="G2" s="397"/>
      <c r="H2" s="397"/>
      <c r="I2" s="397"/>
      <c r="J2" s="398"/>
      <c r="K2" s="399"/>
      <c r="L2" s="397"/>
      <c r="M2" s="397"/>
      <c r="N2" s="399"/>
      <c r="O2" s="397"/>
      <c r="P2" s="397"/>
      <c r="Q2" s="400"/>
      <c r="R2" s="397"/>
      <c r="S2" s="397"/>
      <c r="T2" s="397"/>
      <c r="U2" s="401"/>
      <c r="V2" s="401"/>
      <c r="W2" s="400"/>
      <c r="X2" s="400"/>
      <c r="Y2" s="398"/>
      <c r="Z2" s="398"/>
      <c r="AA2" s="397"/>
      <c r="AB2" s="399"/>
      <c r="AC2" s="400"/>
      <c r="AD2" s="397"/>
      <c r="AE2" s="397"/>
      <c r="AF2" s="402"/>
      <c r="AG2" s="402"/>
      <c r="AH2" s="403"/>
      <c r="AI2" s="403"/>
      <c r="AJ2" s="403"/>
      <c r="AK2" s="398"/>
      <c r="AL2" s="398"/>
      <c r="AM2" s="397"/>
      <c r="AN2" s="398"/>
      <c r="AO2" s="398"/>
      <c r="AP2" s="398"/>
      <c r="AQ2" s="398"/>
      <c r="AR2" s="404"/>
      <c r="AS2" s="164" t="s">
        <v>112</v>
      </c>
      <c r="AW2" s="135"/>
      <c r="AX2" s="79"/>
      <c r="AY2" s="155"/>
    </row>
    <row r="3" spans="1:51" ht="19.5" x14ac:dyDescent="0.25">
      <c r="B3" s="395"/>
      <c r="C3" s="395"/>
      <c r="D3" s="396" t="s">
        <v>113</v>
      </c>
      <c r="E3" s="397"/>
      <c r="F3" s="397"/>
      <c r="G3" s="397"/>
      <c r="H3" s="397"/>
      <c r="I3" s="397"/>
      <c r="J3" s="398"/>
      <c r="K3" s="399"/>
      <c r="L3" s="397"/>
      <c r="M3" s="397"/>
      <c r="N3" s="399"/>
      <c r="O3" s="397"/>
      <c r="P3" s="397"/>
      <c r="Q3" s="400"/>
      <c r="R3" s="397"/>
      <c r="S3" s="397"/>
      <c r="T3" s="397"/>
      <c r="U3" s="401"/>
      <c r="V3" s="401"/>
      <c r="W3" s="400"/>
      <c r="X3" s="400"/>
      <c r="Y3" s="398"/>
      <c r="Z3" s="398"/>
      <c r="AA3" s="397"/>
      <c r="AB3" s="399"/>
      <c r="AC3" s="400"/>
      <c r="AD3" s="397"/>
      <c r="AE3" s="397"/>
      <c r="AF3" s="402"/>
      <c r="AG3" s="402"/>
      <c r="AH3" s="403"/>
      <c r="AI3" s="403"/>
      <c r="AJ3" s="403"/>
      <c r="AK3" s="398"/>
      <c r="AL3" s="398"/>
      <c r="AM3" s="397"/>
      <c r="AN3" s="398"/>
      <c r="AO3" s="398"/>
      <c r="AP3" s="398"/>
      <c r="AQ3" s="398"/>
      <c r="AR3" s="404"/>
      <c r="AS3" s="164" t="s">
        <v>114</v>
      </c>
      <c r="AW3" s="135"/>
      <c r="AX3" s="79"/>
      <c r="AY3" s="155"/>
    </row>
    <row r="4" spans="1:51" ht="19.5" x14ac:dyDescent="0.25">
      <c r="B4" s="395"/>
      <c r="C4" s="395"/>
      <c r="D4" s="396" t="s">
        <v>115</v>
      </c>
      <c r="E4" s="397"/>
      <c r="F4" s="397"/>
      <c r="G4" s="397"/>
      <c r="H4" s="397"/>
      <c r="I4" s="397"/>
      <c r="J4" s="398"/>
      <c r="K4" s="399"/>
      <c r="L4" s="397"/>
      <c r="M4" s="397"/>
      <c r="N4" s="399"/>
      <c r="O4" s="397"/>
      <c r="P4" s="397"/>
      <c r="Q4" s="400"/>
      <c r="R4" s="397"/>
      <c r="S4" s="397"/>
      <c r="T4" s="397"/>
      <c r="U4" s="401"/>
      <c r="V4" s="401"/>
      <c r="W4" s="400"/>
      <c r="X4" s="400"/>
      <c r="Y4" s="398"/>
      <c r="Z4" s="398"/>
      <c r="AA4" s="397"/>
      <c r="AB4" s="399"/>
      <c r="AC4" s="400"/>
      <c r="AD4" s="397"/>
      <c r="AE4" s="397"/>
      <c r="AF4" s="402"/>
      <c r="AG4" s="402"/>
      <c r="AH4" s="403"/>
      <c r="AI4" s="403"/>
      <c r="AJ4" s="403"/>
      <c r="AK4" s="398"/>
      <c r="AL4" s="398"/>
      <c r="AM4" s="397"/>
      <c r="AN4" s="398"/>
      <c r="AO4" s="398"/>
      <c r="AP4" s="398"/>
      <c r="AQ4" s="398"/>
      <c r="AR4" s="404"/>
      <c r="AS4" s="164" t="s">
        <v>116</v>
      </c>
      <c r="AW4" s="135"/>
      <c r="AX4" s="79"/>
      <c r="AY4" s="155"/>
    </row>
    <row r="5" spans="1:51" ht="20.25" thickBot="1" x14ac:dyDescent="0.3">
      <c r="B5" s="405" t="s">
        <v>117</v>
      </c>
      <c r="C5" s="405"/>
      <c r="D5" s="406" t="s">
        <v>118</v>
      </c>
      <c r="E5" s="407"/>
      <c r="F5" s="407"/>
      <c r="G5" s="407"/>
      <c r="H5" s="407"/>
      <c r="I5" s="407"/>
      <c r="J5" s="408"/>
      <c r="K5" s="409"/>
      <c r="L5" s="407"/>
      <c r="M5" s="407"/>
      <c r="N5" s="409"/>
      <c r="O5" s="407"/>
      <c r="P5" s="407"/>
      <c r="Q5" s="410"/>
      <c r="R5" s="407"/>
      <c r="S5" s="407"/>
      <c r="T5" s="407"/>
      <c r="U5" s="411"/>
      <c r="V5" s="411"/>
      <c r="W5" s="410"/>
      <c r="X5" s="410"/>
      <c r="Y5" s="408"/>
      <c r="Z5" s="408"/>
      <c r="AA5" s="407"/>
      <c r="AB5" s="409"/>
      <c r="AC5" s="410"/>
      <c r="AD5" s="407"/>
      <c r="AE5" s="407"/>
      <c r="AF5" s="412"/>
      <c r="AG5" s="412"/>
      <c r="AH5" s="413"/>
      <c r="AI5" s="413"/>
      <c r="AJ5" s="413"/>
      <c r="AK5" s="408"/>
      <c r="AL5" s="408"/>
      <c r="AM5" s="407"/>
      <c r="AN5" s="408"/>
      <c r="AO5" s="408"/>
      <c r="AP5" s="408"/>
      <c r="AQ5" s="408"/>
      <c r="AR5" s="414"/>
      <c r="AS5" s="167"/>
      <c r="AW5" s="135"/>
      <c r="AX5" s="79"/>
      <c r="AY5" s="155"/>
    </row>
    <row r="6" spans="1:51" ht="20.25" thickBot="1" x14ac:dyDescent="0.3">
      <c r="A6" s="371" t="s">
        <v>1</v>
      </c>
      <c r="B6" s="372"/>
      <c r="C6" s="372"/>
      <c r="D6" s="372"/>
      <c r="E6" s="372"/>
      <c r="F6" s="372"/>
      <c r="G6" s="373"/>
      <c r="H6" s="372"/>
      <c r="I6" s="373"/>
      <c r="J6" s="374"/>
      <c r="K6" s="375"/>
      <c r="L6" s="372"/>
      <c r="M6" s="372"/>
      <c r="N6" s="375"/>
      <c r="O6" s="372"/>
      <c r="P6" s="372"/>
      <c r="Q6" s="376"/>
      <c r="R6" s="373"/>
      <c r="S6" s="373"/>
      <c r="T6" s="373"/>
      <c r="U6" s="377" t="s">
        <v>119</v>
      </c>
      <c r="V6" s="378"/>
      <c r="W6" s="379"/>
      <c r="X6" s="380"/>
      <c r="Y6" s="377" t="s">
        <v>120</v>
      </c>
      <c r="Z6" s="381"/>
      <c r="AA6" s="382"/>
      <c r="AB6" s="383"/>
      <c r="AC6" s="379"/>
      <c r="AD6" s="384"/>
      <c r="AE6" s="384"/>
      <c r="AF6" s="385"/>
      <c r="AG6" s="385"/>
      <c r="AH6" s="384"/>
      <c r="AI6" s="384"/>
      <c r="AJ6" s="384"/>
      <c r="AK6" s="386"/>
      <c r="AL6" s="387"/>
      <c r="AM6" s="388" t="s">
        <v>71</v>
      </c>
      <c r="AN6" s="373"/>
      <c r="AO6" s="372"/>
      <c r="AP6" s="372"/>
      <c r="AQ6" s="389"/>
      <c r="AR6" s="390" t="s">
        <v>82</v>
      </c>
      <c r="AS6" s="391"/>
      <c r="AT6" s="391"/>
      <c r="AU6" s="391"/>
      <c r="AV6" s="392"/>
      <c r="AW6" s="50"/>
      <c r="AX6" s="393" t="s">
        <v>121</v>
      </c>
      <c r="AY6" s="394"/>
    </row>
    <row r="7" spans="1:51" ht="39.950000000000003" customHeight="1" thickBot="1" x14ac:dyDescent="0.3">
      <c r="A7" s="369" t="s">
        <v>2</v>
      </c>
      <c r="B7" s="361" t="s">
        <v>4</v>
      </c>
      <c r="C7" s="361" t="s">
        <v>6</v>
      </c>
      <c r="D7" s="361" t="s">
        <v>122</v>
      </c>
      <c r="E7" s="361" t="s">
        <v>10</v>
      </c>
      <c r="F7" s="361" t="s">
        <v>12</v>
      </c>
      <c r="G7" s="361" t="s">
        <v>14</v>
      </c>
      <c r="H7" s="361" t="s">
        <v>16</v>
      </c>
      <c r="I7" s="361" t="s">
        <v>18</v>
      </c>
      <c r="J7" s="361" t="s">
        <v>123</v>
      </c>
      <c r="K7" s="361" t="s">
        <v>22</v>
      </c>
      <c r="L7" s="361" t="s">
        <v>24</v>
      </c>
      <c r="M7" s="359" t="s">
        <v>26</v>
      </c>
      <c r="N7" s="359" t="s">
        <v>28</v>
      </c>
      <c r="O7" s="417" t="s">
        <v>124</v>
      </c>
      <c r="P7" s="418"/>
      <c r="Q7" s="419" t="s">
        <v>32</v>
      </c>
      <c r="R7" s="359" t="s">
        <v>34</v>
      </c>
      <c r="S7" s="359" t="s">
        <v>36</v>
      </c>
      <c r="T7" s="359" t="s">
        <v>38</v>
      </c>
      <c r="U7" s="415" t="s">
        <v>42</v>
      </c>
      <c r="V7" s="415" t="s">
        <v>44</v>
      </c>
      <c r="W7" s="415" t="s">
        <v>46</v>
      </c>
      <c r="X7" s="415" t="s">
        <v>48</v>
      </c>
      <c r="Y7" s="359" t="s">
        <v>51</v>
      </c>
      <c r="Z7" s="359" t="s">
        <v>53</v>
      </c>
      <c r="AA7" s="359" t="s">
        <v>55</v>
      </c>
      <c r="AB7" s="365" t="s">
        <v>125</v>
      </c>
      <c r="AC7" s="365" t="s">
        <v>59</v>
      </c>
      <c r="AD7" s="365" t="s">
        <v>61</v>
      </c>
      <c r="AE7" s="365" t="s">
        <v>63</v>
      </c>
      <c r="AF7" s="365" t="s">
        <v>65</v>
      </c>
      <c r="AG7" s="365" t="s">
        <v>67</v>
      </c>
      <c r="AH7" s="367" t="s">
        <v>69</v>
      </c>
      <c r="AI7" s="367" t="s">
        <v>72</v>
      </c>
      <c r="AJ7" s="367" t="s">
        <v>74</v>
      </c>
      <c r="AK7" s="363" t="s">
        <v>76</v>
      </c>
      <c r="AL7" s="363" t="s">
        <v>78</v>
      </c>
      <c r="AM7" s="361" t="s">
        <v>80</v>
      </c>
      <c r="AN7" s="363" t="s">
        <v>83</v>
      </c>
      <c r="AO7" s="363" t="s">
        <v>85</v>
      </c>
      <c r="AP7" s="363" t="s">
        <v>87</v>
      </c>
      <c r="AQ7" s="363" t="s">
        <v>89</v>
      </c>
      <c r="AR7" s="354" t="s">
        <v>91</v>
      </c>
      <c r="AS7" s="354" t="s">
        <v>93</v>
      </c>
      <c r="AT7" s="354" t="s">
        <v>95</v>
      </c>
      <c r="AU7" s="354" t="s">
        <v>97</v>
      </c>
      <c r="AV7" s="354" t="s">
        <v>99</v>
      </c>
      <c r="AW7" s="361" t="s">
        <v>101</v>
      </c>
      <c r="AX7" s="354" t="s">
        <v>104</v>
      </c>
      <c r="AY7" s="354" t="s">
        <v>106</v>
      </c>
    </row>
    <row r="8" spans="1:51" ht="36.950000000000003" customHeight="1" thickBot="1" x14ac:dyDescent="0.3">
      <c r="A8" s="370"/>
      <c r="B8" s="362"/>
      <c r="C8" s="362"/>
      <c r="D8" s="362"/>
      <c r="E8" s="362"/>
      <c r="F8" s="362"/>
      <c r="G8" s="362"/>
      <c r="H8" s="362"/>
      <c r="I8" s="362"/>
      <c r="J8" s="362"/>
      <c r="K8" s="362"/>
      <c r="L8" s="362"/>
      <c r="M8" s="360"/>
      <c r="N8" s="360"/>
      <c r="O8" s="170" t="s">
        <v>126</v>
      </c>
      <c r="P8" s="170" t="s">
        <v>127</v>
      </c>
      <c r="Q8" s="420"/>
      <c r="R8" s="360"/>
      <c r="S8" s="360"/>
      <c r="T8" s="360"/>
      <c r="U8" s="416"/>
      <c r="V8" s="416"/>
      <c r="W8" s="416"/>
      <c r="X8" s="416"/>
      <c r="Y8" s="360"/>
      <c r="Z8" s="360"/>
      <c r="AA8" s="360"/>
      <c r="AB8" s="366"/>
      <c r="AC8" s="366"/>
      <c r="AD8" s="366"/>
      <c r="AE8" s="366"/>
      <c r="AF8" s="366"/>
      <c r="AG8" s="366"/>
      <c r="AH8" s="368"/>
      <c r="AI8" s="368"/>
      <c r="AJ8" s="368"/>
      <c r="AK8" s="364"/>
      <c r="AL8" s="364"/>
      <c r="AM8" s="362"/>
      <c r="AN8" s="364"/>
      <c r="AO8" s="364"/>
      <c r="AP8" s="364"/>
      <c r="AQ8" s="364"/>
      <c r="AR8" s="355"/>
      <c r="AS8" s="355"/>
      <c r="AT8" s="355"/>
      <c r="AU8" s="355"/>
      <c r="AV8" s="355"/>
      <c r="AW8" s="362"/>
      <c r="AX8" s="421"/>
      <c r="AY8" s="421"/>
    </row>
    <row r="9" spans="1:51" x14ac:dyDescent="0.25">
      <c r="A9" s="7"/>
      <c r="B9" s="46"/>
      <c r="C9" s="46"/>
      <c r="D9" s="47"/>
      <c r="E9" s="48"/>
      <c r="F9" s="47"/>
      <c r="G9" s="75"/>
      <c r="H9" s="47"/>
      <c r="I9" s="75"/>
      <c r="J9" s="75"/>
      <c r="K9" s="51"/>
      <c r="L9" s="47"/>
      <c r="M9" s="47"/>
      <c r="N9" s="51"/>
      <c r="O9" s="47"/>
      <c r="P9" s="47"/>
      <c r="Q9" s="47"/>
      <c r="R9" s="75"/>
      <c r="S9" s="75"/>
      <c r="T9" s="75"/>
      <c r="U9" s="61"/>
      <c r="V9" s="61"/>
      <c r="W9" s="47"/>
      <c r="X9" s="47"/>
      <c r="Y9" s="75"/>
      <c r="Z9" s="47"/>
      <c r="AA9" s="47"/>
      <c r="AB9" s="51"/>
      <c r="AC9" s="47"/>
      <c r="AD9" s="75"/>
      <c r="AE9" s="75"/>
      <c r="AF9" s="112"/>
      <c r="AG9" s="112"/>
      <c r="AH9" s="61"/>
      <c r="AI9" s="75"/>
      <c r="AJ9" s="61"/>
      <c r="AK9" s="47"/>
      <c r="AL9" s="47"/>
      <c r="AM9" s="61"/>
      <c r="AN9" s="61"/>
      <c r="AO9" s="47"/>
      <c r="AP9" s="47"/>
      <c r="AQ9" s="47"/>
      <c r="AR9" s="4"/>
      <c r="AS9" s="4"/>
      <c r="AT9" s="4"/>
      <c r="AU9" s="4"/>
      <c r="AV9" s="4"/>
      <c r="AW9" s="149"/>
      <c r="AX9" s="4"/>
      <c r="AY9" s="24"/>
    </row>
    <row r="10" spans="1:51" ht="126.95" customHeight="1" x14ac:dyDescent="0.25">
      <c r="A10" s="233" t="s">
        <v>128</v>
      </c>
      <c r="B10" s="233" t="s">
        <v>129</v>
      </c>
      <c r="C10" s="233" t="s">
        <v>130</v>
      </c>
      <c r="D10" s="212" t="s">
        <v>131</v>
      </c>
      <c r="E10" s="212" t="s">
        <v>132</v>
      </c>
      <c r="F10" s="212" t="s">
        <v>133</v>
      </c>
      <c r="G10" s="236">
        <v>1</v>
      </c>
      <c r="H10" s="212" t="s">
        <v>134</v>
      </c>
      <c r="I10" s="236">
        <v>1</v>
      </c>
      <c r="J10" s="250" t="s">
        <v>135</v>
      </c>
      <c r="K10" s="5" t="s">
        <v>136</v>
      </c>
      <c r="L10" s="9" t="s">
        <v>137</v>
      </c>
      <c r="M10" s="9" t="s">
        <v>138</v>
      </c>
      <c r="N10" s="10" t="s">
        <v>139</v>
      </c>
      <c r="O10" s="11" t="s">
        <v>140</v>
      </c>
      <c r="P10" s="11"/>
      <c r="Q10" s="9" t="s">
        <v>141</v>
      </c>
      <c r="R10" s="62">
        <v>1</v>
      </c>
      <c r="S10" s="104" t="s">
        <v>142</v>
      </c>
      <c r="T10" s="62">
        <v>1</v>
      </c>
      <c r="U10" s="272" t="s">
        <v>143</v>
      </c>
      <c r="V10" s="272" t="s">
        <v>144</v>
      </c>
      <c r="W10" s="275" t="s">
        <v>145</v>
      </c>
      <c r="X10" s="275" t="s">
        <v>146</v>
      </c>
      <c r="Y10" s="236" t="s">
        <v>147</v>
      </c>
      <c r="Z10" s="351">
        <v>2020130010103</v>
      </c>
      <c r="AA10" s="212" t="s">
        <v>148</v>
      </c>
      <c r="AB10" s="5" t="s">
        <v>149</v>
      </c>
      <c r="AC10" s="9" t="s">
        <v>150</v>
      </c>
      <c r="AD10" s="14" t="s">
        <v>142</v>
      </c>
      <c r="AE10" s="76"/>
      <c r="AF10" s="113"/>
      <c r="AG10" s="113"/>
      <c r="AH10" s="89"/>
      <c r="AI10" s="71"/>
      <c r="AJ10" s="89"/>
      <c r="AK10" s="220" t="s">
        <v>151</v>
      </c>
      <c r="AL10" s="201" t="s">
        <v>152</v>
      </c>
      <c r="AM10" s="240" t="s">
        <v>153</v>
      </c>
      <c r="AN10" s="356">
        <v>460000000</v>
      </c>
      <c r="AO10" s="212" t="s">
        <v>154</v>
      </c>
      <c r="AP10" s="226" t="s">
        <v>155</v>
      </c>
      <c r="AQ10" s="226" t="s">
        <v>156</v>
      </c>
      <c r="AR10" s="79"/>
      <c r="AS10" s="141"/>
      <c r="AT10" s="141"/>
      <c r="AU10" s="79"/>
      <c r="AV10" s="79"/>
      <c r="AW10" s="150"/>
      <c r="AX10" s="79" t="s">
        <v>157</v>
      </c>
      <c r="AY10" s="155" t="s">
        <v>158</v>
      </c>
    </row>
    <row r="11" spans="1:51" ht="191.25" x14ac:dyDescent="0.25">
      <c r="A11" s="234"/>
      <c r="B11" s="234"/>
      <c r="C11" s="234"/>
      <c r="D11" s="213"/>
      <c r="E11" s="213"/>
      <c r="F11" s="213"/>
      <c r="G11" s="237"/>
      <c r="H11" s="213"/>
      <c r="I11" s="237"/>
      <c r="J11" s="251"/>
      <c r="K11" s="13" t="s">
        <v>159</v>
      </c>
      <c r="L11" s="8" t="s">
        <v>160</v>
      </c>
      <c r="M11" s="9" t="s">
        <v>161</v>
      </c>
      <c r="N11" s="5" t="s">
        <v>162</v>
      </c>
      <c r="O11" s="14"/>
      <c r="P11" s="14" t="s">
        <v>140</v>
      </c>
      <c r="Q11" s="9" t="s">
        <v>163</v>
      </c>
      <c r="R11" s="63">
        <v>15000</v>
      </c>
      <c r="S11" s="63">
        <v>3282</v>
      </c>
      <c r="T11" s="63">
        <v>11718</v>
      </c>
      <c r="U11" s="273"/>
      <c r="V11" s="273"/>
      <c r="W11" s="276"/>
      <c r="X11" s="276"/>
      <c r="Y11" s="237"/>
      <c r="Z11" s="352"/>
      <c r="AA11" s="213"/>
      <c r="AB11" s="13" t="s">
        <v>164</v>
      </c>
      <c r="AC11" s="8" t="s">
        <v>163</v>
      </c>
      <c r="AD11" s="71">
        <v>100</v>
      </c>
      <c r="AE11" s="76">
        <v>0.1</v>
      </c>
      <c r="AF11" s="113">
        <v>44958</v>
      </c>
      <c r="AG11" s="113">
        <v>45291</v>
      </c>
      <c r="AH11" s="89">
        <f>AG11-AF11</f>
        <v>333</v>
      </c>
      <c r="AI11" s="71">
        <v>2500</v>
      </c>
      <c r="AJ11" s="89"/>
      <c r="AK11" s="220"/>
      <c r="AL11" s="201"/>
      <c r="AM11" s="241"/>
      <c r="AN11" s="357"/>
      <c r="AO11" s="213"/>
      <c r="AP11" s="227"/>
      <c r="AQ11" s="227"/>
      <c r="AR11" s="79" t="s">
        <v>165</v>
      </c>
      <c r="AS11" s="141" t="s">
        <v>166</v>
      </c>
      <c r="AT11" s="141" t="s">
        <v>167</v>
      </c>
      <c r="AU11" s="79" t="s">
        <v>153</v>
      </c>
      <c r="AV11" s="153">
        <f>AF11</f>
        <v>44958</v>
      </c>
      <c r="AW11" s="150"/>
      <c r="AX11" s="79" t="s">
        <v>168</v>
      </c>
      <c r="AY11" s="155" t="s">
        <v>169</v>
      </c>
    </row>
    <row r="12" spans="1:51" ht="25.5" x14ac:dyDescent="0.25">
      <c r="A12" s="234"/>
      <c r="B12" s="234"/>
      <c r="C12" s="234"/>
      <c r="D12" s="213"/>
      <c r="E12" s="213"/>
      <c r="F12" s="213"/>
      <c r="G12" s="237"/>
      <c r="H12" s="213"/>
      <c r="I12" s="237"/>
      <c r="J12" s="251"/>
      <c r="K12" s="307" t="s">
        <v>170</v>
      </c>
      <c r="L12" s="309" t="s">
        <v>171</v>
      </c>
      <c r="M12" s="309" t="s">
        <v>172</v>
      </c>
      <c r="N12" s="307" t="s">
        <v>173</v>
      </c>
      <c r="O12" s="311"/>
      <c r="P12" s="311" t="s">
        <v>140</v>
      </c>
      <c r="Q12" s="309" t="s">
        <v>174</v>
      </c>
      <c r="R12" s="236">
        <v>5000</v>
      </c>
      <c r="S12" s="236">
        <v>250</v>
      </c>
      <c r="T12" s="236">
        <v>597</v>
      </c>
      <c r="U12" s="273"/>
      <c r="V12" s="273"/>
      <c r="W12" s="276"/>
      <c r="X12" s="276"/>
      <c r="Y12" s="237"/>
      <c r="Z12" s="352"/>
      <c r="AA12" s="213"/>
      <c r="AB12" s="5" t="s">
        <v>175</v>
      </c>
      <c r="AC12" s="9" t="s">
        <v>176</v>
      </c>
      <c r="AD12" s="71">
        <v>400</v>
      </c>
      <c r="AE12" s="76">
        <v>0.1</v>
      </c>
      <c r="AF12" s="113">
        <v>44958</v>
      </c>
      <c r="AG12" s="113">
        <v>45291</v>
      </c>
      <c r="AH12" s="89">
        <f t="shared" ref="AH12:AH21" si="0">AG12-AF12</f>
        <v>333</v>
      </c>
      <c r="AI12" s="71">
        <v>400</v>
      </c>
      <c r="AJ12" s="89"/>
      <c r="AK12" s="220"/>
      <c r="AL12" s="201"/>
      <c r="AM12" s="241"/>
      <c r="AN12" s="357"/>
      <c r="AO12" s="213"/>
      <c r="AP12" s="227"/>
      <c r="AQ12" s="227"/>
      <c r="AR12" s="79" t="s">
        <v>165</v>
      </c>
      <c r="AS12" s="141" t="s">
        <v>166</v>
      </c>
      <c r="AT12" s="141" t="s">
        <v>167</v>
      </c>
      <c r="AU12" s="79" t="s">
        <v>153</v>
      </c>
      <c r="AV12" s="153">
        <f t="shared" ref="AV12:AV21" si="1">AF12</f>
        <v>44958</v>
      </c>
      <c r="AW12" s="150"/>
      <c r="AX12" s="210"/>
      <c r="AY12" s="215"/>
    </row>
    <row r="13" spans="1:51" ht="25.5" x14ac:dyDescent="0.25">
      <c r="A13" s="234"/>
      <c r="B13" s="234"/>
      <c r="C13" s="234"/>
      <c r="D13" s="213"/>
      <c r="E13" s="213"/>
      <c r="F13" s="213"/>
      <c r="G13" s="237"/>
      <c r="H13" s="213"/>
      <c r="I13" s="237"/>
      <c r="J13" s="251"/>
      <c r="K13" s="308"/>
      <c r="L13" s="310" t="s">
        <v>177</v>
      </c>
      <c r="M13" s="310"/>
      <c r="N13" s="308"/>
      <c r="O13" s="312"/>
      <c r="P13" s="312"/>
      <c r="Q13" s="310"/>
      <c r="R13" s="237"/>
      <c r="S13" s="237"/>
      <c r="T13" s="237"/>
      <c r="U13" s="273"/>
      <c r="V13" s="273"/>
      <c r="W13" s="276"/>
      <c r="X13" s="276"/>
      <c r="Y13" s="237"/>
      <c r="Z13" s="352"/>
      <c r="AA13" s="213"/>
      <c r="AB13" s="5" t="s">
        <v>178</v>
      </c>
      <c r="AC13" s="9" t="s">
        <v>179</v>
      </c>
      <c r="AD13" s="71">
        <v>60</v>
      </c>
      <c r="AE13" s="76">
        <v>0.1</v>
      </c>
      <c r="AF13" s="113">
        <v>44958</v>
      </c>
      <c r="AG13" s="113">
        <v>45291</v>
      </c>
      <c r="AH13" s="89">
        <f t="shared" si="0"/>
        <v>333</v>
      </c>
      <c r="AI13" s="71">
        <v>1000</v>
      </c>
      <c r="AJ13" s="89"/>
      <c r="AK13" s="220"/>
      <c r="AL13" s="201"/>
      <c r="AM13" s="241"/>
      <c r="AN13" s="357"/>
      <c r="AO13" s="213"/>
      <c r="AP13" s="227"/>
      <c r="AQ13" s="227"/>
      <c r="AR13" s="79" t="s">
        <v>165</v>
      </c>
      <c r="AS13" s="141" t="s">
        <v>166</v>
      </c>
      <c r="AT13" s="141" t="s">
        <v>167</v>
      </c>
      <c r="AU13" s="79" t="s">
        <v>153</v>
      </c>
      <c r="AV13" s="153">
        <f t="shared" si="1"/>
        <v>44958</v>
      </c>
      <c r="AW13" s="150"/>
      <c r="AX13" s="211"/>
      <c r="AY13" s="216"/>
    </row>
    <row r="14" spans="1:51" ht="38.25" x14ac:dyDescent="0.25">
      <c r="A14" s="234"/>
      <c r="B14" s="234"/>
      <c r="C14" s="234"/>
      <c r="D14" s="213"/>
      <c r="E14" s="213"/>
      <c r="F14" s="213"/>
      <c r="G14" s="237"/>
      <c r="H14" s="213"/>
      <c r="I14" s="237"/>
      <c r="J14" s="251"/>
      <c r="K14" s="308"/>
      <c r="L14" s="310" t="s">
        <v>177</v>
      </c>
      <c r="M14" s="310"/>
      <c r="N14" s="308"/>
      <c r="O14" s="312"/>
      <c r="P14" s="312"/>
      <c r="Q14" s="310"/>
      <c r="R14" s="237"/>
      <c r="S14" s="237"/>
      <c r="T14" s="237"/>
      <c r="U14" s="273"/>
      <c r="V14" s="273"/>
      <c r="W14" s="276"/>
      <c r="X14" s="276"/>
      <c r="Y14" s="237"/>
      <c r="Z14" s="352"/>
      <c r="AA14" s="213"/>
      <c r="AB14" s="5" t="s">
        <v>180</v>
      </c>
      <c r="AC14" s="9" t="s">
        <v>141</v>
      </c>
      <c r="AD14" s="71">
        <v>200</v>
      </c>
      <c r="AE14" s="76">
        <v>0.1</v>
      </c>
      <c r="AF14" s="113">
        <v>44986</v>
      </c>
      <c r="AG14" s="113">
        <v>45291</v>
      </c>
      <c r="AH14" s="89">
        <f t="shared" si="0"/>
        <v>305</v>
      </c>
      <c r="AI14" s="97">
        <v>300</v>
      </c>
      <c r="AJ14" s="89"/>
      <c r="AK14" s="220"/>
      <c r="AL14" s="201"/>
      <c r="AM14" s="241"/>
      <c r="AN14" s="357"/>
      <c r="AO14" s="213"/>
      <c r="AP14" s="227"/>
      <c r="AQ14" s="227"/>
      <c r="AR14" s="79" t="s">
        <v>165</v>
      </c>
      <c r="AS14" s="141" t="s">
        <v>166</v>
      </c>
      <c r="AT14" s="141" t="s">
        <v>167</v>
      </c>
      <c r="AU14" s="79" t="s">
        <v>153</v>
      </c>
      <c r="AV14" s="153">
        <f t="shared" si="1"/>
        <v>44986</v>
      </c>
      <c r="AW14" s="150"/>
      <c r="AX14" s="211"/>
      <c r="AY14" s="216"/>
    </row>
    <row r="15" spans="1:51" ht="25.5" x14ac:dyDescent="0.25">
      <c r="A15" s="234"/>
      <c r="B15" s="234"/>
      <c r="C15" s="234"/>
      <c r="D15" s="213"/>
      <c r="E15" s="213"/>
      <c r="F15" s="213"/>
      <c r="G15" s="237"/>
      <c r="H15" s="213"/>
      <c r="I15" s="237"/>
      <c r="J15" s="251"/>
      <c r="K15" s="350"/>
      <c r="L15" s="342"/>
      <c r="M15" s="342"/>
      <c r="N15" s="350"/>
      <c r="O15" s="341"/>
      <c r="P15" s="341"/>
      <c r="Q15" s="342"/>
      <c r="R15" s="238"/>
      <c r="S15" s="238"/>
      <c r="T15" s="238"/>
      <c r="U15" s="273"/>
      <c r="V15" s="273"/>
      <c r="W15" s="276"/>
      <c r="X15" s="276"/>
      <c r="Y15" s="237"/>
      <c r="Z15" s="352"/>
      <c r="AA15" s="213"/>
      <c r="AB15" s="5" t="s">
        <v>181</v>
      </c>
      <c r="AC15" s="9" t="s">
        <v>174</v>
      </c>
      <c r="AD15" s="71">
        <v>250</v>
      </c>
      <c r="AE15" s="76">
        <v>0.2</v>
      </c>
      <c r="AF15" s="113">
        <v>45108</v>
      </c>
      <c r="AG15" s="113">
        <v>45291</v>
      </c>
      <c r="AH15" s="89">
        <f t="shared" si="0"/>
        <v>183</v>
      </c>
      <c r="AI15" s="71">
        <v>300</v>
      </c>
      <c r="AJ15" s="89"/>
      <c r="AK15" s="220"/>
      <c r="AL15" s="201"/>
      <c r="AM15" s="241"/>
      <c r="AN15" s="357"/>
      <c r="AO15" s="213"/>
      <c r="AP15" s="227"/>
      <c r="AQ15" s="227"/>
      <c r="AR15" s="79" t="s">
        <v>165</v>
      </c>
      <c r="AS15" s="141" t="s">
        <v>182</v>
      </c>
      <c r="AT15" s="141" t="s">
        <v>167</v>
      </c>
      <c r="AU15" s="79" t="s">
        <v>153</v>
      </c>
      <c r="AV15" s="153">
        <f t="shared" si="1"/>
        <v>45108</v>
      </c>
      <c r="AW15" s="150"/>
      <c r="AX15" s="211"/>
      <c r="AY15" s="216"/>
    </row>
    <row r="16" spans="1:51" ht="25.5" x14ac:dyDescent="0.25">
      <c r="A16" s="234"/>
      <c r="B16" s="234"/>
      <c r="C16" s="234"/>
      <c r="D16" s="213"/>
      <c r="E16" s="213"/>
      <c r="F16" s="213"/>
      <c r="G16" s="237"/>
      <c r="H16" s="213" t="s">
        <v>183</v>
      </c>
      <c r="I16" s="237"/>
      <c r="J16" s="251"/>
      <c r="K16" s="243" t="s">
        <v>184</v>
      </c>
      <c r="L16" s="212" t="s">
        <v>160</v>
      </c>
      <c r="M16" s="212" t="s">
        <v>172</v>
      </c>
      <c r="N16" s="243" t="s">
        <v>185</v>
      </c>
      <c r="O16" s="246"/>
      <c r="P16" s="246" t="s">
        <v>140</v>
      </c>
      <c r="Q16" s="212" t="s">
        <v>186</v>
      </c>
      <c r="R16" s="236">
        <v>2500</v>
      </c>
      <c r="S16" s="236">
        <v>200</v>
      </c>
      <c r="T16" s="236">
        <v>1174</v>
      </c>
      <c r="U16" s="273"/>
      <c r="V16" s="273"/>
      <c r="W16" s="276"/>
      <c r="X16" s="276"/>
      <c r="Y16" s="237"/>
      <c r="Z16" s="352"/>
      <c r="AA16" s="213"/>
      <c r="AB16" s="27" t="s">
        <v>187</v>
      </c>
      <c r="AC16" s="157" t="s">
        <v>176</v>
      </c>
      <c r="AD16" s="88">
        <v>400</v>
      </c>
      <c r="AE16" s="118">
        <v>0.05</v>
      </c>
      <c r="AF16" s="113">
        <v>44958</v>
      </c>
      <c r="AG16" s="113">
        <v>45291</v>
      </c>
      <c r="AH16" s="89">
        <f t="shared" si="0"/>
        <v>333</v>
      </c>
      <c r="AI16" s="71">
        <v>400</v>
      </c>
      <c r="AJ16" s="89"/>
      <c r="AK16" s="220"/>
      <c r="AL16" s="201"/>
      <c r="AM16" s="241"/>
      <c r="AN16" s="357"/>
      <c r="AO16" s="213"/>
      <c r="AP16" s="227"/>
      <c r="AQ16" s="227"/>
      <c r="AR16" s="79" t="s">
        <v>165</v>
      </c>
      <c r="AS16" s="141" t="s">
        <v>188</v>
      </c>
      <c r="AT16" s="141" t="s">
        <v>189</v>
      </c>
      <c r="AU16" s="79" t="s">
        <v>153</v>
      </c>
      <c r="AV16" s="153">
        <f t="shared" si="1"/>
        <v>44958</v>
      </c>
      <c r="AW16" s="150"/>
      <c r="AX16" s="211"/>
      <c r="AY16" s="216"/>
    </row>
    <row r="17" spans="1:51" ht="25.5" x14ac:dyDescent="0.25">
      <c r="A17" s="234"/>
      <c r="B17" s="234"/>
      <c r="C17" s="234"/>
      <c r="D17" s="213"/>
      <c r="E17" s="213"/>
      <c r="F17" s="213"/>
      <c r="G17" s="237"/>
      <c r="H17" s="213"/>
      <c r="I17" s="237"/>
      <c r="J17" s="251"/>
      <c r="K17" s="245"/>
      <c r="L17" s="214"/>
      <c r="M17" s="214"/>
      <c r="N17" s="245"/>
      <c r="O17" s="248"/>
      <c r="P17" s="248"/>
      <c r="Q17" s="214"/>
      <c r="R17" s="238"/>
      <c r="S17" s="238"/>
      <c r="T17" s="238"/>
      <c r="U17" s="273"/>
      <c r="V17" s="273"/>
      <c r="W17" s="276"/>
      <c r="X17" s="276"/>
      <c r="Y17" s="237"/>
      <c r="Z17" s="352"/>
      <c r="AA17" s="213"/>
      <c r="AB17" s="5" t="s">
        <v>190</v>
      </c>
      <c r="AC17" s="9" t="s">
        <v>163</v>
      </c>
      <c r="AD17" s="71">
        <v>30</v>
      </c>
      <c r="AE17" s="76">
        <v>0.1</v>
      </c>
      <c r="AF17" s="113">
        <v>45017</v>
      </c>
      <c r="AG17" s="113">
        <v>45291</v>
      </c>
      <c r="AH17" s="89">
        <f t="shared" si="0"/>
        <v>274</v>
      </c>
      <c r="AI17" s="71">
        <v>60</v>
      </c>
      <c r="AJ17" s="89"/>
      <c r="AK17" s="220"/>
      <c r="AL17" s="201"/>
      <c r="AM17" s="241"/>
      <c r="AN17" s="357"/>
      <c r="AO17" s="213"/>
      <c r="AP17" s="227"/>
      <c r="AQ17" s="227"/>
      <c r="AR17" s="79" t="s">
        <v>165</v>
      </c>
      <c r="AS17" s="141" t="s">
        <v>182</v>
      </c>
      <c r="AT17" s="141" t="s">
        <v>167</v>
      </c>
      <c r="AU17" s="79" t="s">
        <v>153</v>
      </c>
      <c r="AV17" s="153">
        <f t="shared" si="1"/>
        <v>45017</v>
      </c>
      <c r="AW17" s="150"/>
      <c r="AX17" s="211"/>
      <c r="AY17" s="216"/>
    </row>
    <row r="18" spans="1:51" ht="38.25" x14ac:dyDescent="0.25">
      <c r="A18" s="234"/>
      <c r="B18" s="234"/>
      <c r="C18" s="234"/>
      <c r="D18" s="213"/>
      <c r="E18" s="213"/>
      <c r="F18" s="213"/>
      <c r="G18" s="237"/>
      <c r="H18" s="213"/>
      <c r="I18" s="237"/>
      <c r="J18" s="251"/>
      <c r="K18" s="5" t="s">
        <v>191</v>
      </c>
      <c r="L18" s="9" t="s">
        <v>160</v>
      </c>
      <c r="M18" s="9" t="s">
        <v>192</v>
      </c>
      <c r="N18" s="5" t="s">
        <v>193</v>
      </c>
      <c r="O18" s="14"/>
      <c r="P18" s="14" t="s">
        <v>140</v>
      </c>
      <c r="Q18" s="9" t="s">
        <v>179</v>
      </c>
      <c r="R18" s="62">
        <v>1500</v>
      </c>
      <c r="S18" s="104" t="s">
        <v>142</v>
      </c>
      <c r="T18" s="62">
        <v>148</v>
      </c>
      <c r="U18" s="273"/>
      <c r="V18" s="273"/>
      <c r="W18" s="276"/>
      <c r="X18" s="276"/>
      <c r="Y18" s="237"/>
      <c r="Z18" s="352"/>
      <c r="AA18" s="213"/>
      <c r="AB18" s="5" t="s">
        <v>149</v>
      </c>
      <c r="AC18" s="9"/>
      <c r="AD18" s="14" t="s">
        <v>142</v>
      </c>
      <c r="AE18" s="71"/>
      <c r="AF18" s="113"/>
      <c r="AG18" s="113"/>
      <c r="AH18" s="89"/>
      <c r="AI18" s="71"/>
      <c r="AJ18" s="89"/>
      <c r="AK18" s="220"/>
      <c r="AL18" s="201"/>
      <c r="AM18" s="241"/>
      <c r="AN18" s="357"/>
      <c r="AO18" s="213"/>
      <c r="AP18" s="227"/>
      <c r="AQ18" s="227"/>
      <c r="AR18" s="79"/>
      <c r="AS18" s="141"/>
      <c r="AT18" s="141"/>
      <c r="AU18" s="79"/>
      <c r="AV18" s="153" t="s">
        <v>183</v>
      </c>
      <c r="AW18" s="150"/>
      <c r="AX18" s="211"/>
      <c r="AY18" s="216"/>
    </row>
    <row r="19" spans="1:51" ht="51" x14ac:dyDescent="0.25">
      <c r="A19" s="234"/>
      <c r="B19" s="234"/>
      <c r="C19" s="234"/>
      <c r="D19" s="213"/>
      <c r="E19" s="213"/>
      <c r="F19" s="213"/>
      <c r="G19" s="237"/>
      <c r="H19" s="213"/>
      <c r="I19" s="237"/>
      <c r="J19" s="251"/>
      <c r="K19" s="243" t="s">
        <v>194</v>
      </c>
      <c r="L19" s="212" t="s">
        <v>195</v>
      </c>
      <c r="M19" s="281">
        <v>0</v>
      </c>
      <c r="N19" s="243" t="s">
        <v>196</v>
      </c>
      <c r="O19" s="246"/>
      <c r="P19" s="246" t="s">
        <v>140</v>
      </c>
      <c r="Q19" s="212" t="s">
        <v>176</v>
      </c>
      <c r="R19" s="266">
        <v>4</v>
      </c>
      <c r="S19" s="266">
        <v>1</v>
      </c>
      <c r="T19" s="266">
        <v>3</v>
      </c>
      <c r="U19" s="273"/>
      <c r="V19" s="273"/>
      <c r="W19" s="276"/>
      <c r="X19" s="276"/>
      <c r="Y19" s="237"/>
      <c r="Z19" s="352"/>
      <c r="AA19" s="213"/>
      <c r="AB19" s="5" t="s">
        <v>197</v>
      </c>
      <c r="AC19" s="9" t="s">
        <v>198</v>
      </c>
      <c r="AD19" s="71">
        <v>50</v>
      </c>
      <c r="AE19" s="76">
        <v>0.05</v>
      </c>
      <c r="AF19" s="113">
        <v>44986</v>
      </c>
      <c r="AG19" s="113">
        <v>45291</v>
      </c>
      <c r="AH19" s="89">
        <f t="shared" si="0"/>
        <v>305</v>
      </c>
      <c r="AI19" s="71">
        <v>200</v>
      </c>
      <c r="AJ19" s="89"/>
      <c r="AK19" s="220"/>
      <c r="AL19" s="201"/>
      <c r="AM19" s="241"/>
      <c r="AN19" s="357"/>
      <c r="AO19" s="213"/>
      <c r="AP19" s="227"/>
      <c r="AQ19" s="227"/>
      <c r="AR19" s="79" t="s">
        <v>165</v>
      </c>
      <c r="AS19" s="141" t="s">
        <v>188</v>
      </c>
      <c r="AT19" s="141" t="s">
        <v>189</v>
      </c>
      <c r="AU19" s="79" t="s">
        <v>153</v>
      </c>
      <c r="AV19" s="153">
        <f t="shared" si="1"/>
        <v>44986</v>
      </c>
      <c r="AW19" s="150"/>
      <c r="AX19" s="211"/>
      <c r="AY19" s="216"/>
    </row>
    <row r="20" spans="1:51" ht="25.5" x14ac:dyDescent="0.25">
      <c r="A20" s="234"/>
      <c r="B20" s="234"/>
      <c r="C20" s="234"/>
      <c r="D20" s="213"/>
      <c r="E20" s="213"/>
      <c r="F20" s="213"/>
      <c r="G20" s="237"/>
      <c r="H20" s="213"/>
      <c r="I20" s="237"/>
      <c r="J20" s="251"/>
      <c r="K20" s="245"/>
      <c r="L20" s="214"/>
      <c r="M20" s="287"/>
      <c r="N20" s="245"/>
      <c r="O20" s="248"/>
      <c r="P20" s="248"/>
      <c r="Q20" s="214"/>
      <c r="R20" s="268"/>
      <c r="S20" s="268"/>
      <c r="T20" s="268"/>
      <c r="U20" s="273"/>
      <c r="V20" s="273"/>
      <c r="W20" s="276"/>
      <c r="X20" s="276"/>
      <c r="Y20" s="237"/>
      <c r="Z20" s="352"/>
      <c r="AA20" s="213"/>
      <c r="AB20" s="5" t="s">
        <v>199</v>
      </c>
      <c r="AC20" s="9" t="s">
        <v>176</v>
      </c>
      <c r="AD20" s="71">
        <v>1</v>
      </c>
      <c r="AE20" s="76">
        <v>0.1</v>
      </c>
      <c r="AF20" s="113">
        <v>45108</v>
      </c>
      <c r="AG20" s="113">
        <v>45291</v>
      </c>
      <c r="AH20" s="89">
        <f t="shared" si="0"/>
        <v>183</v>
      </c>
      <c r="AI20" s="71">
        <v>150</v>
      </c>
      <c r="AJ20" s="89"/>
      <c r="AK20" s="220"/>
      <c r="AL20" s="201"/>
      <c r="AM20" s="241"/>
      <c r="AN20" s="357"/>
      <c r="AO20" s="213"/>
      <c r="AP20" s="227"/>
      <c r="AQ20" s="227"/>
      <c r="AR20" s="79" t="s">
        <v>165</v>
      </c>
      <c r="AS20" s="141" t="s">
        <v>166</v>
      </c>
      <c r="AT20" s="141" t="s">
        <v>167</v>
      </c>
      <c r="AU20" s="79" t="s">
        <v>153</v>
      </c>
      <c r="AV20" s="153">
        <f t="shared" si="1"/>
        <v>45108</v>
      </c>
      <c r="AW20" s="150"/>
      <c r="AX20" s="211"/>
      <c r="AY20" s="216"/>
    </row>
    <row r="21" spans="1:51" ht="51" x14ac:dyDescent="0.25">
      <c r="A21" s="234"/>
      <c r="B21" s="234"/>
      <c r="C21" s="234"/>
      <c r="D21" s="213"/>
      <c r="E21" s="213"/>
      <c r="F21" s="213"/>
      <c r="G21" s="237"/>
      <c r="H21" s="213"/>
      <c r="I21" s="237"/>
      <c r="J21" s="251"/>
      <c r="K21" s="5" t="s">
        <v>200</v>
      </c>
      <c r="L21" s="9" t="s">
        <v>171</v>
      </c>
      <c r="M21" s="17">
        <v>522</v>
      </c>
      <c r="N21" s="5" t="s">
        <v>201</v>
      </c>
      <c r="O21" s="14"/>
      <c r="P21" s="14" t="s">
        <v>140</v>
      </c>
      <c r="Q21" s="9" t="s">
        <v>202</v>
      </c>
      <c r="R21" s="62">
        <v>800</v>
      </c>
      <c r="S21" s="62">
        <v>200</v>
      </c>
      <c r="T21" s="62">
        <v>393</v>
      </c>
      <c r="U21" s="273"/>
      <c r="V21" s="273"/>
      <c r="W21" s="276"/>
      <c r="X21" s="276"/>
      <c r="Y21" s="237"/>
      <c r="Z21" s="352"/>
      <c r="AA21" s="213"/>
      <c r="AB21" s="5" t="s">
        <v>203</v>
      </c>
      <c r="AC21" s="9" t="s">
        <v>174</v>
      </c>
      <c r="AD21" s="71">
        <v>150</v>
      </c>
      <c r="AE21" s="76">
        <v>0.1</v>
      </c>
      <c r="AF21" s="113">
        <v>45108</v>
      </c>
      <c r="AG21" s="113">
        <v>45291</v>
      </c>
      <c r="AH21" s="89">
        <f t="shared" si="0"/>
        <v>183</v>
      </c>
      <c r="AI21" s="71">
        <v>200</v>
      </c>
      <c r="AJ21" s="89"/>
      <c r="AK21" s="220"/>
      <c r="AL21" s="201"/>
      <c r="AM21" s="241"/>
      <c r="AN21" s="357"/>
      <c r="AO21" s="213"/>
      <c r="AP21" s="227"/>
      <c r="AQ21" s="227"/>
      <c r="AR21" s="79" t="s">
        <v>165</v>
      </c>
      <c r="AS21" s="141" t="s">
        <v>188</v>
      </c>
      <c r="AT21" s="141" t="s">
        <v>189</v>
      </c>
      <c r="AU21" s="79" t="s">
        <v>153</v>
      </c>
      <c r="AV21" s="153">
        <f t="shared" si="1"/>
        <v>45108</v>
      </c>
      <c r="AW21" s="150"/>
      <c r="AX21" s="211"/>
      <c r="AY21" s="216"/>
    </row>
    <row r="22" spans="1:51" ht="51" x14ac:dyDescent="0.25">
      <c r="A22" s="234"/>
      <c r="B22" s="234"/>
      <c r="C22" s="234"/>
      <c r="D22" s="213"/>
      <c r="E22" s="213"/>
      <c r="F22" s="213"/>
      <c r="G22" s="237"/>
      <c r="H22" s="213"/>
      <c r="I22" s="237"/>
      <c r="J22" s="251"/>
      <c r="K22" s="5" t="s">
        <v>204</v>
      </c>
      <c r="L22" s="9" t="s">
        <v>171</v>
      </c>
      <c r="M22" s="17" t="s">
        <v>192</v>
      </c>
      <c r="N22" s="5" t="s">
        <v>205</v>
      </c>
      <c r="O22" s="14"/>
      <c r="P22" s="14" t="s">
        <v>140</v>
      </c>
      <c r="Q22" s="9" t="s">
        <v>202</v>
      </c>
      <c r="R22" s="62">
        <v>100</v>
      </c>
      <c r="S22" s="62">
        <v>5</v>
      </c>
      <c r="T22" s="62">
        <v>0</v>
      </c>
      <c r="U22" s="273"/>
      <c r="V22" s="273"/>
      <c r="W22" s="276"/>
      <c r="X22" s="276"/>
      <c r="Y22" s="237"/>
      <c r="Z22" s="352"/>
      <c r="AA22" s="213"/>
      <c r="AB22" s="5" t="s">
        <v>206</v>
      </c>
      <c r="AC22" s="9"/>
      <c r="AD22" s="71"/>
      <c r="AE22" s="71"/>
      <c r="AF22" s="113"/>
      <c r="AG22" s="113"/>
      <c r="AH22" s="89"/>
      <c r="AI22" s="71"/>
      <c r="AJ22" s="89"/>
      <c r="AK22" s="220"/>
      <c r="AL22" s="201"/>
      <c r="AM22" s="241"/>
      <c r="AN22" s="357"/>
      <c r="AO22" s="213"/>
      <c r="AP22" s="227"/>
      <c r="AQ22" s="227"/>
      <c r="AR22" s="79"/>
      <c r="AS22" s="141"/>
      <c r="AT22" s="141"/>
      <c r="AU22" s="79"/>
      <c r="AV22" s="79"/>
      <c r="AW22" s="150"/>
      <c r="AX22" s="211"/>
      <c r="AY22" s="216"/>
    </row>
    <row r="23" spans="1:51" ht="51" x14ac:dyDescent="0.25">
      <c r="A23" s="234"/>
      <c r="B23" s="234"/>
      <c r="C23" s="234"/>
      <c r="D23" s="213"/>
      <c r="E23" s="213"/>
      <c r="F23" s="214"/>
      <c r="G23" s="238"/>
      <c r="H23" s="214"/>
      <c r="I23" s="238"/>
      <c r="J23" s="251"/>
      <c r="K23" s="5" t="s">
        <v>207</v>
      </c>
      <c r="L23" s="9" t="s">
        <v>208</v>
      </c>
      <c r="M23" s="17">
        <v>0</v>
      </c>
      <c r="N23" s="5" t="s">
        <v>209</v>
      </c>
      <c r="O23" s="14"/>
      <c r="P23" s="14" t="s">
        <v>140</v>
      </c>
      <c r="Q23" s="9" t="s">
        <v>141</v>
      </c>
      <c r="R23" s="62">
        <v>1</v>
      </c>
      <c r="S23" s="62">
        <v>1</v>
      </c>
      <c r="T23" s="62">
        <v>1</v>
      </c>
      <c r="U23" s="274"/>
      <c r="V23" s="274"/>
      <c r="W23" s="277"/>
      <c r="X23" s="277"/>
      <c r="Y23" s="237"/>
      <c r="Z23" s="352"/>
      <c r="AA23" s="214"/>
      <c r="AB23" s="5" t="s">
        <v>210</v>
      </c>
      <c r="AC23" s="9"/>
      <c r="AD23" s="71"/>
      <c r="AE23" s="71"/>
      <c r="AF23" s="113"/>
      <c r="AG23" s="113"/>
      <c r="AH23" s="89"/>
      <c r="AI23" s="71"/>
      <c r="AJ23" s="89"/>
      <c r="AK23" s="220"/>
      <c r="AL23" s="201"/>
      <c r="AM23" s="242"/>
      <c r="AN23" s="358"/>
      <c r="AO23" s="214"/>
      <c r="AP23" s="227"/>
      <c r="AQ23" s="227"/>
      <c r="AR23" s="79"/>
      <c r="AS23" s="141"/>
      <c r="AT23" s="141"/>
      <c r="AU23" s="79"/>
      <c r="AV23" s="79"/>
      <c r="AW23" s="150"/>
      <c r="AX23" s="218"/>
      <c r="AY23" s="217"/>
    </row>
    <row r="24" spans="1:51" x14ac:dyDescent="0.25">
      <c r="A24" s="7"/>
      <c r="B24" s="46"/>
      <c r="C24" s="46"/>
      <c r="D24" s="47"/>
      <c r="E24" s="48"/>
      <c r="F24" s="47"/>
      <c r="G24" s="75"/>
      <c r="H24" s="47"/>
      <c r="I24" s="75"/>
      <c r="J24" s="75"/>
      <c r="K24" s="51"/>
      <c r="L24" s="47"/>
      <c r="M24" s="47"/>
      <c r="N24" s="51"/>
      <c r="O24" s="47"/>
      <c r="P24" s="47"/>
      <c r="Q24" s="47"/>
      <c r="R24" s="75"/>
      <c r="S24" s="75"/>
      <c r="T24" s="75"/>
      <c r="U24" s="61"/>
      <c r="V24" s="61"/>
      <c r="W24" s="47"/>
      <c r="X24" s="47"/>
      <c r="Y24" s="75"/>
      <c r="Z24" s="47"/>
      <c r="AA24" s="47"/>
      <c r="AB24" s="51"/>
      <c r="AC24" s="47"/>
      <c r="AD24" s="75"/>
      <c r="AE24" s="75"/>
      <c r="AF24" s="112"/>
      <c r="AG24" s="112"/>
      <c r="AH24" s="61"/>
      <c r="AI24" s="75"/>
      <c r="AJ24" s="61"/>
      <c r="AK24" s="47"/>
      <c r="AL24" s="47"/>
      <c r="AM24" s="61"/>
      <c r="AN24" s="61"/>
      <c r="AO24" s="47"/>
      <c r="AP24" s="47"/>
      <c r="AQ24" s="47"/>
      <c r="AR24" s="4"/>
      <c r="AS24" s="4"/>
      <c r="AT24" s="4"/>
      <c r="AU24" s="4"/>
      <c r="AV24" s="4"/>
      <c r="AW24" s="4"/>
      <c r="AX24" s="4"/>
      <c r="AY24" s="24"/>
    </row>
    <row r="25" spans="1:51" ht="102" x14ac:dyDescent="0.25">
      <c r="A25" s="254" t="s">
        <v>128</v>
      </c>
      <c r="B25" s="254" t="s">
        <v>129</v>
      </c>
      <c r="C25" s="254" t="s">
        <v>211</v>
      </c>
      <c r="D25" s="220" t="s">
        <v>212</v>
      </c>
      <c r="E25" s="220" t="s">
        <v>132</v>
      </c>
      <c r="F25" s="220" t="s">
        <v>133</v>
      </c>
      <c r="G25" s="222">
        <v>1</v>
      </c>
      <c r="H25" s="220" t="s">
        <v>134</v>
      </c>
      <c r="I25" s="222">
        <v>1</v>
      </c>
      <c r="J25" s="231" t="s">
        <v>213</v>
      </c>
      <c r="K25" s="232" t="s">
        <v>214</v>
      </c>
      <c r="L25" s="220" t="s">
        <v>215</v>
      </c>
      <c r="M25" s="220" t="s">
        <v>216</v>
      </c>
      <c r="N25" s="232" t="s">
        <v>217</v>
      </c>
      <c r="O25" s="253"/>
      <c r="P25" s="253" t="s">
        <v>140</v>
      </c>
      <c r="Q25" s="220" t="s">
        <v>179</v>
      </c>
      <c r="R25" s="292">
        <v>1010</v>
      </c>
      <c r="S25" s="292">
        <v>362</v>
      </c>
      <c r="T25" s="292">
        <v>648</v>
      </c>
      <c r="U25" s="272" t="s">
        <v>143</v>
      </c>
      <c r="V25" s="272" t="s">
        <v>144</v>
      </c>
      <c r="W25" s="275" t="s">
        <v>145</v>
      </c>
      <c r="X25" s="275" t="s">
        <v>146</v>
      </c>
      <c r="Y25" s="222" t="s">
        <v>218</v>
      </c>
      <c r="Z25" s="239">
        <v>2020130010102</v>
      </c>
      <c r="AA25" s="212" t="s">
        <v>219</v>
      </c>
      <c r="AB25" s="5" t="s">
        <v>220</v>
      </c>
      <c r="AC25" s="9" t="s">
        <v>179</v>
      </c>
      <c r="AD25" s="71">
        <v>362</v>
      </c>
      <c r="AE25" s="76">
        <v>0.3</v>
      </c>
      <c r="AF25" s="113">
        <v>44986</v>
      </c>
      <c r="AG25" s="113">
        <v>45291</v>
      </c>
      <c r="AH25" s="89">
        <f t="shared" ref="AH25:AH28" si="2">AG25-AF25</f>
        <v>305</v>
      </c>
      <c r="AI25" s="71">
        <v>362</v>
      </c>
      <c r="AJ25" s="92"/>
      <c r="AK25" s="201" t="s">
        <v>221</v>
      </c>
      <c r="AL25" s="201" t="s">
        <v>222</v>
      </c>
      <c r="AM25" s="221" t="s">
        <v>153</v>
      </c>
      <c r="AN25" s="200">
        <v>123500000</v>
      </c>
      <c r="AO25" s="201" t="s">
        <v>154</v>
      </c>
      <c r="AP25" s="229" t="s">
        <v>223</v>
      </c>
      <c r="AQ25" s="229" t="s">
        <v>224</v>
      </c>
      <c r="AR25" s="79" t="s">
        <v>165</v>
      </c>
      <c r="AS25" s="141" t="s">
        <v>166</v>
      </c>
      <c r="AT25" s="141" t="s">
        <v>167</v>
      </c>
      <c r="AU25" s="79" t="s">
        <v>153</v>
      </c>
      <c r="AV25" s="153">
        <f>AF25</f>
        <v>44986</v>
      </c>
      <c r="AW25" s="150"/>
      <c r="AX25" s="79" t="s">
        <v>157</v>
      </c>
      <c r="AY25" s="155" t="s">
        <v>225</v>
      </c>
    </row>
    <row r="26" spans="1:51" ht="191.25" x14ac:dyDescent="0.25">
      <c r="A26" s="254"/>
      <c r="B26" s="254"/>
      <c r="C26" s="254"/>
      <c r="D26" s="220"/>
      <c r="E26" s="220"/>
      <c r="F26" s="220"/>
      <c r="G26" s="222"/>
      <c r="H26" s="220"/>
      <c r="I26" s="222"/>
      <c r="J26" s="231"/>
      <c r="K26" s="232"/>
      <c r="L26" s="220"/>
      <c r="M26" s="220"/>
      <c r="N26" s="232"/>
      <c r="O26" s="253"/>
      <c r="P26" s="253"/>
      <c r="Q26" s="220"/>
      <c r="R26" s="292"/>
      <c r="S26" s="292"/>
      <c r="T26" s="292"/>
      <c r="U26" s="273"/>
      <c r="V26" s="273"/>
      <c r="W26" s="276"/>
      <c r="X26" s="276"/>
      <c r="Y26" s="222"/>
      <c r="Z26" s="239"/>
      <c r="AA26" s="213"/>
      <c r="AB26" s="5" t="s">
        <v>226</v>
      </c>
      <c r="AC26" s="9" t="s">
        <v>227</v>
      </c>
      <c r="AD26" s="88">
        <v>40</v>
      </c>
      <c r="AE26" s="77">
        <v>0.35</v>
      </c>
      <c r="AF26" s="113">
        <v>45108</v>
      </c>
      <c r="AG26" s="113">
        <v>45291</v>
      </c>
      <c r="AH26" s="89">
        <f t="shared" si="2"/>
        <v>183</v>
      </c>
      <c r="AI26" s="71">
        <v>40</v>
      </c>
      <c r="AJ26" s="121"/>
      <c r="AK26" s="201"/>
      <c r="AL26" s="201"/>
      <c r="AM26" s="221"/>
      <c r="AN26" s="200"/>
      <c r="AO26" s="201"/>
      <c r="AP26" s="229"/>
      <c r="AQ26" s="229"/>
      <c r="AR26" s="79" t="s">
        <v>165</v>
      </c>
      <c r="AS26" s="141" t="s">
        <v>188</v>
      </c>
      <c r="AT26" s="141" t="s">
        <v>189</v>
      </c>
      <c r="AU26" s="79" t="s">
        <v>153</v>
      </c>
      <c r="AV26" s="153">
        <f t="shared" ref="AV26:AV28" si="3">AF26</f>
        <v>45108</v>
      </c>
      <c r="AW26" s="150"/>
      <c r="AX26" s="79" t="s">
        <v>168</v>
      </c>
      <c r="AY26" s="155" t="s">
        <v>228</v>
      </c>
    </row>
    <row r="27" spans="1:51" x14ac:dyDescent="0.25">
      <c r="A27" s="254"/>
      <c r="B27" s="254"/>
      <c r="C27" s="254"/>
      <c r="D27" s="220"/>
      <c r="E27" s="220"/>
      <c r="F27" s="220"/>
      <c r="G27" s="222"/>
      <c r="H27" s="220"/>
      <c r="I27" s="222"/>
      <c r="J27" s="231"/>
      <c r="K27" s="232"/>
      <c r="L27" s="220" t="s">
        <v>177</v>
      </c>
      <c r="M27" s="220"/>
      <c r="N27" s="232"/>
      <c r="O27" s="253"/>
      <c r="P27" s="253"/>
      <c r="Q27" s="220"/>
      <c r="R27" s="292"/>
      <c r="S27" s="292"/>
      <c r="T27" s="292"/>
      <c r="U27" s="273"/>
      <c r="V27" s="273"/>
      <c r="W27" s="276"/>
      <c r="X27" s="276"/>
      <c r="Y27" s="222"/>
      <c r="Z27" s="239"/>
      <c r="AA27" s="213"/>
      <c r="AB27" s="5" t="s">
        <v>229</v>
      </c>
      <c r="AC27" s="9"/>
      <c r="AD27" s="71">
        <v>1</v>
      </c>
      <c r="AE27" s="76">
        <v>0.05</v>
      </c>
      <c r="AF27" s="113">
        <v>44958</v>
      </c>
      <c r="AG27" s="113">
        <v>45291</v>
      </c>
      <c r="AH27" s="89">
        <f t="shared" si="2"/>
        <v>333</v>
      </c>
      <c r="AI27" s="71"/>
      <c r="AJ27" s="122"/>
      <c r="AK27" s="201"/>
      <c r="AL27" s="201"/>
      <c r="AM27" s="221"/>
      <c r="AN27" s="200"/>
      <c r="AO27" s="201"/>
      <c r="AP27" s="229"/>
      <c r="AQ27" s="229"/>
      <c r="AR27" s="79" t="s">
        <v>165</v>
      </c>
      <c r="AS27" s="141" t="s">
        <v>230</v>
      </c>
      <c r="AT27" s="154" t="s">
        <v>231</v>
      </c>
      <c r="AU27" s="79" t="s">
        <v>153</v>
      </c>
      <c r="AV27" s="153">
        <f t="shared" si="3"/>
        <v>44958</v>
      </c>
      <c r="AW27" s="150"/>
      <c r="AX27" s="210"/>
      <c r="AY27" s="215"/>
    </row>
    <row r="28" spans="1:51" ht="51" x14ac:dyDescent="0.25">
      <c r="A28" s="254"/>
      <c r="B28" s="254"/>
      <c r="C28" s="254"/>
      <c r="D28" s="220"/>
      <c r="E28" s="220"/>
      <c r="F28" s="220"/>
      <c r="G28" s="222"/>
      <c r="H28" s="220"/>
      <c r="I28" s="222"/>
      <c r="J28" s="231"/>
      <c r="K28" s="5" t="s">
        <v>232</v>
      </c>
      <c r="L28" s="9" t="s">
        <v>215</v>
      </c>
      <c r="M28" s="9" t="s">
        <v>233</v>
      </c>
      <c r="N28" s="5" t="s">
        <v>234</v>
      </c>
      <c r="O28" s="14"/>
      <c r="P28" s="14" t="s">
        <v>140</v>
      </c>
      <c r="Q28" s="9" t="s">
        <v>179</v>
      </c>
      <c r="R28" s="62">
        <v>600</v>
      </c>
      <c r="S28" s="62">
        <v>271</v>
      </c>
      <c r="T28" s="62">
        <v>329</v>
      </c>
      <c r="U28" s="273"/>
      <c r="V28" s="273"/>
      <c r="W28" s="276"/>
      <c r="X28" s="276"/>
      <c r="Y28" s="222"/>
      <c r="Z28" s="239"/>
      <c r="AA28" s="213"/>
      <c r="AB28" s="5" t="s">
        <v>235</v>
      </c>
      <c r="AC28" s="9" t="s">
        <v>179</v>
      </c>
      <c r="AD28" s="71">
        <v>271</v>
      </c>
      <c r="AE28" s="76">
        <v>0.3</v>
      </c>
      <c r="AF28" s="113">
        <v>45017</v>
      </c>
      <c r="AG28" s="113">
        <v>45291</v>
      </c>
      <c r="AH28" s="89">
        <f t="shared" si="2"/>
        <v>274</v>
      </c>
      <c r="AI28" s="71">
        <v>271</v>
      </c>
      <c r="AJ28" s="122"/>
      <c r="AK28" s="201"/>
      <c r="AL28" s="201"/>
      <c r="AM28" s="221"/>
      <c r="AN28" s="200"/>
      <c r="AO28" s="201"/>
      <c r="AP28" s="229"/>
      <c r="AQ28" s="229"/>
      <c r="AR28" s="79" t="s">
        <v>165</v>
      </c>
      <c r="AS28" s="141" t="s">
        <v>166</v>
      </c>
      <c r="AT28" s="141" t="s">
        <v>167</v>
      </c>
      <c r="AU28" s="79" t="s">
        <v>153</v>
      </c>
      <c r="AV28" s="153">
        <f t="shared" si="3"/>
        <v>45017</v>
      </c>
      <c r="AW28" s="150"/>
      <c r="AX28" s="211"/>
      <c r="AY28" s="216"/>
    </row>
    <row r="29" spans="1:51" ht="51" x14ac:dyDescent="0.25">
      <c r="A29" s="254"/>
      <c r="B29" s="254"/>
      <c r="C29" s="254"/>
      <c r="D29" s="220"/>
      <c r="E29" s="220"/>
      <c r="F29" s="220"/>
      <c r="G29" s="222"/>
      <c r="H29" s="220"/>
      <c r="I29" s="222"/>
      <c r="J29" s="231"/>
      <c r="K29" s="5" t="s">
        <v>236</v>
      </c>
      <c r="L29" s="9" t="s">
        <v>215</v>
      </c>
      <c r="M29" s="9" t="s">
        <v>237</v>
      </c>
      <c r="N29" s="5" t="s">
        <v>238</v>
      </c>
      <c r="O29" s="14"/>
      <c r="P29" s="14" t="s">
        <v>140</v>
      </c>
      <c r="Q29" s="9" t="s">
        <v>176</v>
      </c>
      <c r="R29" s="62">
        <v>100</v>
      </c>
      <c r="S29" s="62">
        <v>33</v>
      </c>
      <c r="T29" s="62">
        <v>67</v>
      </c>
      <c r="U29" s="274"/>
      <c r="V29" s="274"/>
      <c r="W29" s="276"/>
      <c r="X29" s="276"/>
      <c r="Y29" s="222"/>
      <c r="Z29" s="239"/>
      <c r="AA29" s="213"/>
      <c r="AB29" s="27" t="s">
        <v>239</v>
      </c>
      <c r="AC29" s="9"/>
      <c r="AD29" s="88"/>
      <c r="AE29" s="77"/>
      <c r="AF29" s="114"/>
      <c r="AG29" s="114"/>
      <c r="AH29" s="93"/>
      <c r="AI29" s="88"/>
      <c r="AJ29" s="93"/>
      <c r="AK29" s="201"/>
      <c r="AL29" s="201"/>
      <c r="AM29" s="221"/>
      <c r="AN29" s="200"/>
      <c r="AO29" s="201"/>
      <c r="AP29" s="229"/>
      <c r="AQ29" s="229"/>
      <c r="AR29" s="79"/>
      <c r="AS29" s="141"/>
      <c r="AT29" s="141"/>
      <c r="AU29" s="79"/>
      <c r="AV29" s="79"/>
      <c r="AW29" s="150"/>
      <c r="AX29" s="218"/>
      <c r="AY29" s="217"/>
    </row>
    <row r="30" spans="1:51" x14ac:dyDescent="0.25">
      <c r="A30" s="7"/>
      <c r="B30" s="46"/>
      <c r="C30" s="46"/>
      <c r="D30" s="47"/>
      <c r="E30" s="48"/>
      <c r="F30" s="47"/>
      <c r="G30" s="75"/>
      <c r="H30" s="47"/>
      <c r="I30" s="75"/>
      <c r="J30" s="75"/>
      <c r="K30" s="51"/>
      <c r="L30" s="47"/>
      <c r="M30" s="47"/>
      <c r="N30" s="51"/>
      <c r="O30" s="47"/>
      <c r="P30" s="47"/>
      <c r="Q30" s="47"/>
      <c r="R30" s="75"/>
      <c r="S30" s="75"/>
      <c r="T30" s="75"/>
      <c r="U30" s="61"/>
      <c r="V30" s="61"/>
      <c r="W30" s="47"/>
      <c r="X30" s="47"/>
      <c r="Y30" s="75"/>
      <c r="Z30" s="47"/>
      <c r="AA30" s="47"/>
      <c r="AB30" s="51"/>
      <c r="AC30" s="47"/>
      <c r="AD30" s="75"/>
      <c r="AE30" s="75"/>
      <c r="AF30" s="112"/>
      <c r="AG30" s="112"/>
      <c r="AH30" s="61"/>
      <c r="AI30" s="75"/>
      <c r="AJ30" s="61"/>
      <c r="AK30" s="47"/>
      <c r="AL30" s="47"/>
      <c r="AM30" s="61"/>
      <c r="AN30" s="61"/>
      <c r="AO30" s="47"/>
      <c r="AP30" s="47"/>
      <c r="AQ30" s="47"/>
      <c r="AR30" s="4"/>
      <c r="AS30" s="4"/>
      <c r="AT30" s="4"/>
      <c r="AU30" s="4"/>
      <c r="AV30" s="4"/>
      <c r="AW30" s="4"/>
      <c r="AX30" s="4"/>
      <c r="AY30" s="24"/>
    </row>
    <row r="31" spans="1:51" ht="102" x14ac:dyDescent="0.25">
      <c r="A31" s="233" t="s">
        <v>128</v>
      </c>
      <c r="B31" s="233" t="s">
        <v>129</v>
      </c>
      <c r="C31" s="233" t="s">
        <v>130</v>
      </c>
      <c r="D31" s="212" t="s">
        <v>240</v>
      </c>
      <c r="E31" s="212" t="s">
        <v>241</v>
      </c>
      <c r="F31" s="212" t="s">
        <v>242</v>
      </c>
      <c r="G31" s="313">
        <v>0.16</v>
      </c>
      <c r="H31" s="212" t="s">
        <v>243</v>
      </c>
      <c r="I31" s="349">
        <v>0.17</v>
      </c>
      <c r="J31" s="250" t="s">
        <v>244</v>
      </c>
      <c r="K31" s="5" t="s">
        <v>245</v>
      </c>
      <c r="L31" s="9" t="s">
        <v>246</v>
      </c>
      <c r="M31" s="19" t="s">
        <v>247</v>
      </c>
      <c r="N31" s="5" t="s">
        <v>248</v>
      </c>
      <c r="O31" s="14"/>
      <c r="P31" s="14" t="s">
        <v>140</v>
      </c>
      <c r="Q31" s="9" t="s">
        <v>186</v>
      </c>
      <c r="R31" s="62">
        <v>800</v>
      </c>
      <c r="S31" s="62">
        <v>270</v>
      </c>
      <c r="T31" s="62">
        <v>66</v>
      </c>
      <c r="U31" s="272" t="s">
        <v>143</v>
      </c>
      <c r="V31" s="272" t="s">
        <v>144</v>
      </c>
      <c r="W31" s="275" t="s">
        <v>145</v>
      </c>
      <c r="X31" s="275" t="s">
        <v>146</v>
      </c>
      <c r="Y31" s="236" t="s">
        <v>249</v>
      </c>
      <c r="Z31" s="283">
        <v>2020130010101</v>
      </c>
      <c r="AA31" s="212" t="s">
        <v>250</v>
      </c>
      <c r="AB31" s="5" t="s">
        <v>251</v>
      </c>
      <c r="AC31" s="9"/>
      <c r="AD31" s="71"/>
      <c r="AE31" s="71"/>
      <c r="AF31" s="113"/>
      <c r="AG31" s="113"/>
      <c r="AH31" s="89"/>
      <c r="AI31" s="71"/>
      <c r="AJ31" s="89"/>
      <c r="AK31" s="201" t="s">
        <v>252</v>
      </c>
      <c r="AL31" s="201" t="s">
        <v>253</v>
      </c>
      <c r="AM31" s="221" t="s">
        <v>153</v>
      </c>
      <c r="AN31" s="353">
        <v>100000000</v>
      </c>
      <c r="AO31" s="201" t="s">
        <v>154</v>
      </c>
      <c r="AP31" s="229" t="s">
        <v>254</v>
      </c>
      <c r="AQ31" s="229" t="s">
        <v>255</v>
      </c>
      <c r="AR31" s="79"/>
      <c r="AS31" s="141"/>
      <c r="AT31" s="141"/>
      <c r="AU31" s="79"/>
      <c r="AV31" s="79"/>
      <c r="AW31" s="150"/>
      <c r="AX31" s="79" t="s">
        <v>157</v>
      </c>
      <c r="AY31" s="155" t="s">
        <v>225</v>
      </c>
    </row>
    <row r="32" spans="1:51" ht="191.25" x14ac:dyDescent="0.25">
      <c r="A32" s="234"/>
      <c r="B32" s="234"/>
      <c r="C32" s="234"/>
      <c r="D32" s="213"/>
      <c r="E32" s="213"/>
      <c r="F32" s="213"/>
      <c r="G32" s="314"/>
      <c r="H32" s="213"/>
      <c r="I32" s="241"/>
      <c r="J32" s="251"/>
      <c r="K32" s="5" t="s">
        <v>256</v>
      </c>
      <c r="L32" s="9" t="s">
        <v>257</v>
      </c>
      <c r="M32" s="9" t="s">
        <v>258</v>
      </c>
      <c r="N32" s="5" t="s">
        <v>259</v>
      </c>
      <c r="O32" s="14"/>
      <c r="P32" s="14" t="s">
        <v>140</v>
      </c>
      <c r="Q32" s="9" t="s">
        <v>260</v>
      </c>
      <c r="R32" s="62">
        <v>500</v>
      </c>
      <c r="S32" s="62">
        <v>160</v>
      </c>
      <c r="T32" s="62">
        <v>100</v>
      </c>
      <c r="U32" s="273"/>
      <c r="V32" s="273"/>
      <c r="W32" s="276"/>
      <c r="X32" s="276"/>
      <c r="Y32" s="237"/>
      <c r="Z32" s="284"/>
      <c r="AA32" s="213"/>
      <c r="AB32" s="5" t="s">
        <v>261</v>
      </c>
      <c r="AC32" s="9" t="s">
        <v>260</v>
      </c>
      <c r="AD32" s="71">
        <v>160</v>
      </c>
      <c r="AE32" s="76">
        <v>0.2</v>
      </c>
      <c r="AF32" s="113">
        <v>44986</v>
      </c>
      <c r="AG32" s="113">
        <v>45291</v>
      </c>
      <c r="AH32" s="89">
        <f t="shared" ref="AH32:AH34" si="4">AG32-AF32</f>
        <v>305</v>
      </c>
      <c r="AI32" s="71">
        <v>160</v>
      </c>
      <c r="AJ32" s="89"/>
      <c r="AK32" s="201"/>
      <c r="AL32" s="201"/>
      <c r="AM32" s="221"/>
      <c r="AN32" s="353"/>
      <c r="AO32" s="201"/>
      <c r="AP32" s="229"/>
      <c r="AQ32" s="229"/>
      <c r="AR32" s="79" t="s">
        <v>165</v>
      </c>
      <c r="AS32" s="141" t="s">
        <v>182</v>
      </c>
      <c r="AT32" s="141" t="s">
        <v>167</v>
      </c>
      <c r="AU32" s="79" t="s">
        <v>153</v>
      </c>
      <c r="AV32" s="153">
        <f>AF32</f>
        <v>44986</v>
      </c>
      <c r="AW32" s="150"/>
      <c r="AX32" s="79" t="s">
        <v>168</v>
      </c>
      <c r="AY32" s="155" t="s">
        <v>228</v>
      </c>
    </row>
    <row r="33" spans="1:51" ht="51" x14ac:dyDescent="0.25">
      <c r="A33" s="234"/>
      <c r="B33" s="234"/>
      <c r="C33" s="234"/>
      <c r="D33" s="213"/>
      <c r="E33" s="213"/>
      <c r="F33" s="213"/>
      <c r="G33" s="314"/>
      <c r="H33" s="213"/>
      <c r="I33" s="241"/>
      <c r="J33" s="251"/>
      <c r="K33" s="243" t="s">
        <v>262</v>
      </c>
      <c r="L33" s="212" t="s">
        <v>246</v>
      </c>
      <c r="M33" s="212" t="s">
        <v>263</v>
      </c>
      <c r="N33" s="243" t="s">
        <v>264</v>
      </c>
      <c r="O33" s="246"/>
      <c r="P33" s="246" t="s">
        <v>140</v>
      </c>
      <c r="Q33" s="212" t="s">
        <v>179</v>
      </c>
      <c r="R33" s="236">
        <v>2200</v>
      </c>
      <c r="S33" s="236">
        <v>194</v>
      </c>
      <c r="T33" s="236">
        <v>2006</v>
      </c>
      <c r="U33" s="273"/>
      <c r="V33" s="273"/>
      <c r="W33" s="276"/>
      <c r="X33" s="276"/>
      <c r="Y33" s="237"/>
      <c r="Z33" s="284"/>
      <c r="AA33" s="213"/>
      <c r="AB33" s="5" t="s">
        <v>265</v>
      </c>
      <c r="AC33" s="9" t="s">
        <v>179</v>
      </c>
      <c r="AD33" s="71">
        <v>194</v>
      </c>
      <c r="AE33" s="76">
        <v>0.4</v>
      </c>
      <c r="AF33" s="113">
        <v>44986</v>
      </c>
      <c r="AG33" s="113">
        <v>45291</v>
      </c>
      <c r="AH33" s="89">
        <f t="shared" si="4"/>
        <v>305</v>
      </c>
      <c r="AI33" s="71">
        <v>194</v>
      </c>
      <c r="AJ33" s="89"/>
      <c r="AK33" s="201"/>
      <c r="AL33" s="201"/>
      <c r="AM33" s="221"/>
      <c r="AN33" s="353"/>
      <c r="AO33" s="201"/>
      <c r="AP33" s="229"/>
      <c r="AQ33" s="229"/>
      <c r="AR33" s="79" t="s">
        <v>165</v>
      </c>
      <c r="AS33" s="141" t="s">
        <v>166</v>
      </c>
      <c r="AT33" s="141" t="s">
        <v>167</v>
      </c>
      <c r="AU33" s="79" t="s">
        <v>153</v>
      </c>
      <c r="AV33" s="153">
        <f t="shared" ref="AV33:AV34" si="5">AF33</f>
        <v>44986</v>
      </c>
      <c r="AW33" s="150"/>
      <c r="AX33" s="210"/>
      <c r="AY33" s="224"/>
    </row>
    <row r="34" spans="1:51" ht="51" x14ac:dyDescent="0.25">
      <c r="A34" s="235"/>
      <c r="B34" s="235"/>
      <c r="C34" s="235"/>
      <c r="D34" s="214"/>
      <c r="E34" s="214"/>
      <c r="F34" s="214"/>
      <c r="G34" s="315"/>
      <c r="H34" s="214"/>
      <c r="I34" s="242"/>
      <c r="J34" s="252"/>
      <c r="K34" s="245"/>
      <c r="L34" s="214"/>
      <c r="M34" s="214"/>
      <c r="N34" s="245"/>
      <c r="O34" s="248"/>
      <c r="P34" s="248" t="s">
        <v>140</v>
      </c>
      <c r="Q34" s="214"/>
      <c r="R34" s="238"/>
      <c r="S34" s="238"/>
      <c r="T34" s="238"/>
      <c r="U34" s="274"/>
      <c r="V34" s="274"/>
      <c r="W34" s="276"/>
      <c r="X34" s="276"/>
      <c r="Y34" s="238"/>
      <c r="Z34" s="294"/>
      <c r="AA34" s="213"/>
      <c r="AB34" s="5" t="s">
        <v>266</v>
      </c>
      <c r="AC34" s="9" t="s">
        <v>174</v>
      </c>
      <c r="AD34" s="71">
        <v>3</v>
      </c>
      <c r="AE34" s="76">
        <v>0.4</v>
      </c>
      <c r="AF34" s="113">
        <v>45047</v>
      </c>
      <c r="AG34" s="113">
        <v>45291</v>
      </c>
      <c r="AH34" s="89">
        <f t="shared" si="4"/>
        <v>244</v>
      </c>
      <c r="AI34" s="71">
        <v>40</v>
      </c>
      <c r="AJ34" s="87"/>
      <c r="AK34" s="85"/>
      <c r="AL34" s="85"/>
      <c r="AM34" s="132"/>
      <c r="AN34" s="137"/>
      <c r="AO34" s="85"/>
      <c r="AP34" s="20"/>
      <c r="AQ34" s="20"/>
      <c r="AR34" s="79" t="s">
        <v>165</v>
      </c>
      <c r="AS34" s="141" t="s">
        <v>188</v>
      </c>
      <c r="AT34" s="141" t="s">
        <v>189</v>
      </c>
      <c r="AU34" s="79" t="s">
        <v>153</v>
      </c>
      <c r="AV34" s="153">
        <f t="shared" si="5"/>
        <v>45047</v>
      </c>
      <c r="AW34" s="150"/>
      <c r="AX34" s="218"/>
      <c r="AY34" s="224"/>
    </row>
    <row r="35" spans="1:51" x14ac:dyDescent="0.25">
      <c r="A35" s="7"/>
      <c r="B35" s="46"/>
      <c r="C35" s="46"/>
      <c r="D35" s="47"/>
      <c r="E35" s="48"/>
      <c r="F35" s="47"/>
      <c r="G35" s="75"/>
      <c r="H35" s="47"/>
      <c r="I35" s="75"/>
      <c r="J35" s="75"/>
      <c r="K35" s="51"/>
      <c r="L35" s="47"/>
      <c r="M35" s="47"/>
      <c r="N35" s="51"/>
      <c r="O35" s="47"/>
      <c r="P35" s="47"/>
      <c r="Q35" s="47"/>
      <c r="R35" s="75"/>
      <c r="S35" s="75"/>
      <c r="T35" s="75"/>
      <c r="U35" s="61"/>
      <c r="V35" s="61"/>
      <c r="W35" s="47"/>
      <c r="X35" s="47"/>
      <c r="Y35" s="75"/>
      <c r="Z35" s="47"/>
      <c r="AA35" s="47"/>
      <c r="AB35" s="51"/>
      <c r="AC35" s="47"/>
      <c r="AD35" s="75"/>
      <c r="AE35" s="75"/>
      <c r="AF35" s="112"/>
      <c r="AG35" s="112"/>
      <c r="AH35" s="61"/>
      <c r="AI35" s="75"/>
      <c r="AJ35" s="61"/>
      <c r="AK35" s="47"/>
      <c r="AL35" s="47"/>
      <c r="AM35" s="61"/>
      <c r="AN35" s="61"/>
      <c r="AO35" s="47"/>
      <c r="AP35" s="47"/>
      <c r="AQ35" s="47"/>
      <c r="AR35" s="4"/>
      <c r="AS35" s="4"/>
      <c r="AT35" s="4"/>
      <c r="AU35" s="4"/>
      <c r="AV35" s="4"/>
      <c r="AW35" s="4"/>
      <c r="AX35" s="4"/>
      <c r="AY35" s="24"/>
    </row>
    <row r="36" spans="1:51" ht="183.6" customHeight="1" x14ac:dyDescent="0.25">
      <c r="A36" s="233" t="s">
        <v>267</v>
      </c>
      <c r="B36" s="233" t="s">
        <v>268</v>
      </c>
      <c r="C36" s="233" t="s">
        <v>269</v>
      </c>
      <c r="D36" s="212" t="s">
        <v>270</v>
      </c>
      <c r="E36" s="212" t="s">
        <v>271</v>
      </c>
      <c r="F36" s="9" t="s">
        <v>272</v>
      </c>
      <c r="G36" s="76">
        <v>1</v>
      </c>
      <c r="H36" s="9" t="s">
        <v>243</v>
      </c>
      <c r="I36" s="76">
        <v>1</v>
      </c>
      <c r="J36" s="250" t="s">
        <v>273</v>
      </c>
      <c r="K36" s="5" t="s">
        <v>272</v>
      </c>
      <c r="L36" s="9" t="s">
        <v>274</v>
      </c>
      <c r="M36" s="212" t="s">
        <v>275</v>
      </c>
      <c r="N36" s="5" t="s">
        <v>276</v>
      </c>
      <c r="O36" s="14"/>
      <c r="P36" s="14" t="s">
        <v>140</v>
      </c>
      <c r="Q36" s="9" t="s">
        <v>277</v>
      </c>
      <c r="R36" s="62">
        <v>427</v>
      </c>
      <c r="S36" s="62">
        <v>79</v>
      </c>
      <c r="T36" s="62">
        <v>348</v>
      </c>
      <c r="U36" s="272" t="s">
        <v>143</v>
      </c>
      <c r="V36" s="272" t="s">
        <v>144</v>
      </c>
      <c r="W36" s="275" t="s">
        <v>278</v>
      </c>
      <c r="X36" s="275" t="s">
        <v>279</v>
      </c>
      <c r="Y36" s="236" t="s">
        <v>280</v>
      </c>
      <c r="Z36" s="283">
        <v>2021130010221</v>
      </c>
      <c r="AA36" s="212" t="s">
        <v>281</v>
      </c>
      <c r="AB36" s="5" t="s">
        <v>282</v>
      </c>
      <c r="AC36" s="9" t="s">
        <v>277</v>
      </c>
      <c r="AD36" s="71">
        <v>79</v>
      </c>
      <c r="AE36" s="76">
        <v>0.3</v>
      </c>
      <c r="AF36" s="94">
        <v>44927</v>
      </c>
      <c r="AG36" s="94">
        <v>45291</v>
      </c>
      <c r="AH36" s="49">
        <f>+AG36-AF36</f>
        <v>364</v>
      </c>
      <c r="AI36" s="95">
        <v>395</v>
      </c>
      <c r="AJ36" s="49"/>
      <c r="AK36" s="210" t="s">
        <v>283</v>
      </c>
      <c r="AL36" s="210" t="s">
        <v>284</v>
      </c>
      <c r="AM36" s="202" t="s">
        <v>153</v>
      </c>
      <c r="AN36" s="204">
        <v>325000000</v>
      </c>
      <c r="AO36" s="336" t="s">
        <v>154</v>
      </c>
      <c r="AP36" s="206" t="s">
        <v>285</v>
      </c>
      <c r="AQ36" s="206" t="s">
        <v>286</v>
      </c>
      <c r="AR36" s="79" t="s">
        <v>165</v>
      </c>
      <c r="AS36" s="141" t="s">
        <v>287</v>
      </c>
      <c r="AT36" s="141" t="s">
        <v>167</v>
      </c>
      <c r="AU36" s="79" t="s">
        <v>153</v>
      </c>
      <c r="AV36" s="153">
        <f>AF36</f>
        <v>44927</v>
      </c>
      <c r="AW36" s="150"/>
      <c r="AX36" s="79" t="s">
        <v>288</v>
      </c>
      <c r="AY36" s="155" t="s">
        <v>289</v>
      </c>
    </row>
    <row r="37" spans="1:51" ht="110.1" customHeight="1" x14ac:dyDescent="0.25">
      <c r="A37" s="234"/>
      <c r="B37" s="234"/>
      <c r="C37" s="234"/>
      <c r="D37" s="213"/>
      <c r="E37" s="213"/>
      <c r="F37" s="212" t="s">
        <v>290</v>
      </c>
      <c r="G37" s="249">
        <v>0.7</v>
      </c>
      <c r="H37" s="212" t="s">
        <v>243</v>
      </c>
      <c r="I37" s="249">
        <v>1</v>
      </c>
      <c r="J37" s="251"/>
      <c r="K37" s="243" t="s">
        <v>290</v>
      </c>
      <c r="L37" s="212" t="s">
        <v>274</v>
      </c>
      <c r="M37" s="213"/>
      <c r="N37" s="13" t="s">
        <v>291</v>
      </c>
      <c r="O37" s="12"/>
      <c r="P37" s="12" t="s">
        <v>140</v>
      </c>
      <c r="Q37" s="8" t="s">
        <v>292</v>
      </c>
      <c r="R37" s="62">
        <v>299</v>
      </c>
      <c r="S37" s="62">
        <v>45</v>
      </c>
      <c r="T37" s="62">
        <v>282</v>
      </c>
      <c r="U37" s="273"/>
      <c r="V37" s="273"/>
      <c r="W37" s="276"/>
      <c r="X37" s="276"/>
      <c r="Y37" s="237"/>
      <c r="Z37" s="284"/>
      <c r="AA37" s="213"/>
      <c r="AB37" s="5" t="s">
        <v>293</v>
      </c>
      <c r="AC37" s="8" t="s">
        <v>292</v>
      </c>
      <c r="AD37" s="71">
        <v>45</v>
      </c>
      <c r="AE37" s="76">
        <v>0.2</v>
      </c>
      <c r="AF37" s="94">
        <v>44986</v>
      </c>
      <c r="AG37" s="94">
        <v>45291</v>
      </c>
      <c r="AH37" s="49">
        <f>+AG37-AF37</f>
        <v>305</v>
      </c>
      <c r="AI37" s="95">
        <v>315</v>
      </c>
      <c r="AJ37" s="49"/>
      <c r="AK37" s="211"/>
      <c r="AL37" s="211"/>
      <c r="AM37" s="203"/>
      <c r="AN37" s="205"/>
      <c r="AO37" s="337"/>
      <c r="AP37" s="207"/>
      <c r="AQ37" s="207"/>
      <c r="AR37" s="79" t="s">
        <v>165</v>
      </c>
      <c r="AS37" s="141" t="s">
        <v>287</v>
      </c>
      <c r="AT37" s="141" t="s">
        <v>167</v>
      </c>
      <c r="AU37" s="79" t="s">
        <v>153</v>
      </c>
      <c r="AV37" s="153">
        <f t="shared" ref="AV37:AV54" si="6">AF37</f>
        <v>44986</v>
      </c>
      <c r="AW37" s="150"/>
      <c r="AX37" s="79" t="s">
        <v>157</v>
      </c>
      <c r="AY37" s="155" t="s">
        <v>225</v>
      </c>
    </row>
    <row r="38" spans="1:51" ht="110.1" customHeight="1" x14ac:dyDescent="0.25">
      <c r="A38" s="234"/>
      <c r="B38" s="234"/>
      <c r="C38" s="234"/>
      <c r="D38" s="213"/>
      <c r="E38" s="213"/>
      <c r="F38" s="213"/>
      <c r="G38" s="316"/>
      <c r="H38" s="213"/>
      <c r="I38" s="237"/>
      <c r="J38" s="251"/>
      <c r="K38" s="244"/>
      <c r="L38" s="213"/>
      <c r="M38" s="213"/>
      <c r="N38" s="243" t="s">
        <v>294</v>
      </c>
      <c r="O38" s="246" t="s">
        <v>140</v>
      </c>
      <c r="P38" s="212"/>
      <c r="Q38" s="212" t="s">
        <v>295</v>
      </c>
      <c r="R38" s="266">
        <v>256</v>
      </c>
      <c r="S38" s="266">
        <v>330</v>
      </c>
      <c r="T38" s="266">
        <v>26</v>
      </c>
      <c r="U38" s="273"/>
      <c r="V38" s="273"/>
      <c r="W38" s="276"/>
      <c r="X38" s="276"/>
      <c r="Y38" s="237"/>
      <c r="Z38" s="284"/>
      <c r="AA38" s="213"/>
      <c r="AB38" s="5" t="s">
        <v>296</v>
      </c>
      <c r="AC38" s="9" t="s">
        <v>292</v>
      </c>
      <c r="AD38" s="71">
        <v>26</v>
      </c>
      <c r="AE38" s="76">
        <v>0.3</v>
      </c>
      <c r="AF38" s="94">
        <v>44986</v>
      </c>
      <c r="AG38" s="94">
        <v>45291</v>
      </c>
      <c r="AH38" s="49">
        <f>+AG38-AF38</f>
        <v>305</v>
      </c>
      <c r="AI38" s="95">
        <v>250</v>
      </c>
      <c r="AJ38" s="49"/>
      <c r="AK38" s="211"/>
      <c r="AL38" s="211"/>
      <c r="AM38" s="203"/>
      <c r="AN38" s="205"/>
      <c r="AO38" s="337"/>
      <c r="AP38" s="207"/>
      <c r="AQ38" s="207"/>
      <c r="AR38" s="79" t="s">
        <v>165</v>
      </c>
      <c r="AS38" s="141" t="s">
        <v>287</v>
      </c>
      <c r="AT38" s="141" t="s">
        <v>167</v>
      </c>
      <c r="AU38" s="79" t="s">
        <v>153</v>
      </c>
      <c r="AV38" s="153">
        <f t="shared" si="6"/>
        <v>44986</v>
      </c>
      <c r="AW38" s="150"/>
      <c r="AX38" s="79" t="s">
        <v>297</v>
      </c>
      <c r="AY38" s="155" t="s">
        <v>298</v>
      </c>
    </row>
    <row r="39" spans="1:51" ht="96.6" customHeight="1" x14ac:dyDescent="0.25">
      <c r="A39" s="234"/>
      <c r="B39" s="234"/>
      <c r="C39" s="234"/>
      <c r="D39" s="213"/>
      <c r="E39" s="213"/>
      <c r="F39" s="214"/>
      <c r="G39" s="319"/>
      <c r="H39" s="214"/>
      <c r="I39" s="238"/>
      <c r="J39" s="251"/>
      <c r="K39" s="245"/>
      <c r="L39" s="214"/>
      <c r="M39" s="213"/>
      <c r="N39" s="245"/>
      <c r="O39" s="248"/>
      <c r="P39" s="214"/>
      <c r="Q39" s="214"/>
      <c r="R39" s="268"/>
      <c r="S39" s="268"/>
      <c r="T39" s="268"/>
      <c r="U39" s="273"/>
      <c r="V39" s="273"/>
      <c r="W39" s="276"/>
      <c r="X39" s="276"/>
      <c r="Y39" s="237"/>
      <c r="Z39" s="284"/>
      <c r="AA39" s="213"/>
      <c r="AB39" s="5" t="s">
        <v>299</v>
      </c>
      <c r="AC39" s="9"/>
      <c r="AD39" s="71">
        <v>1</v>
      </c>
      <c r="AE39" s="76">
        <v>0.1</v>
      </c>
      <c r="AF39" s="94">
        <v>45017</v>
      </c>
      <c r="AG39" s="94">
        <v>45138</v>
      </c>
      <c r="AH39" s="49">
        <f>+AG39-AF39</f>
        <v>121</v>
      </c>
      <c r="AI39" s="95"/>
      <c r="AJ39" s="49"/>
      <c r="AK39" s="211"/>
      <c r="AL39" s="211"/>
      <c r="AM39" s="203"/>
      <c r="AN39" s="205"/>
      <c r="AO39" s="337"/>
      <c r="AP39" s="207"/>
      <c r="AQ39" s="207"/>
      <c r="AR39" s="79" t="s">
        <v>165</v>
      </c>
      <c r="AS39" s="141" t="s">
        <v>188</v>
      </c>
      <c r="AT39" s="141" t="s">
        <v>189</v>
      </c>
      <c r="AU39" s="79" t="s">
        <v>153</v>
      </c>
      <c r="AV39" s="153">
        <f t="shared" si="6"/>
        <v>45017</v>
      </c>
      <c r="AW39" s="150"/>
      <c r="AX39" s="79" t="s">
        <v>300</v>
      </c>
      <c r="AY39" s="155" t="s">
        <v>301</v>
      </c>
    </row>
    <row r="40" spans="1:51" ht="63.75" x14ac:dyDescent="0.25">
      <c r="A40" s="234"/>
      <c r="B40" s="234"/>
      <c r="C40" s="234"/>
      <c r="D40" s="213"/>
      <c r="E40" s="213"/>
      <c r="F40" s="8" t="s">
        <v>302</v>
      </c>
      <c r="G40" s="77">
        <v>0.4</v>
      </c>
      <c r="H40" s="8" t="s">
        <v>243</v>
      </c>
      <c r="I40" s="77">
        <v>0.36</v>
      </c>
      <c r="J40" s="251"/>
      <c r="K40" s="13" t="s">
        <v>302</v>
      </c>
      <c r="L40" s="8" t="s">
        <v>274</v>
      </c>
      <c r="M40" s="213"/>
      <c r="N40" s="13" t="s">
        <v>303</v>
      </c>
      <c r="O40" s="54"/>
      <c r="P40" s="12" t="s">
        <v>140</v>
      </c>
      <c r="Q40" s="8" t="s">
        <v>277</v>
      </c>
      <c r="R40" s="63">
        <v>171</v>
      </c>
      <c r="S40" s="63">
        <v>26</v>
      </c>
      <c r="T40" s="63">
        <v>149</v>
      </c>
      <c r="U40" s="273"/>
      <c r="V40" s="273"/>
      <c r="W40" s="276"/>
      <c r="X40" s="276"/>
      <c r="Y40" s="237"/>
      <c r="Z40" s="284"/>
      <c r="AA40" s="213"/>
      <c r="AB40" s="13" t="s">
        <v>304</v>
      </c>
      <c r="AC40" s="8" t="s">
        <v>305</v>
      </c>
      <c r="AD40" s="64">
        <v>15</v>
      </c>
      <c r="AE40" s="77">
        <v>0.1</v>
      </c>
      <c r="AF40" s="115">
        <v>45017</v>
      </c>
      <c r="AG40" s="115">
        <v>45260</v>
      </c>
      <c r="AH40" s="49">
        <f>+AG40-AF40</f>
        <v>243</v>
      </c>
      <c r="AI40" s="64">
        <v>15</v>
      </c>
      <c r="AJ40" s="86"/>
      <c r="AK40" s="211"/>
      <c r="AL40" s="211"/>
      <c r="AM40" s="203"/>
      <c r="AN40" s="205"/>
      <c r="AO40" s="337"/>
      <c r="AP40" s="207"/>
      <c r="AQ40" s="207"/>
      <c r="AR40" s="79" t="s">
        <v>165</v>
      </c>
      <c r="AS40" s="141" t="s">
        <v>287</v>
      </c>
      <c r="AT40" s="141" t="s">
        <v>167</v>
      </c>
      <c r="AU40" s="79" t="s">
        <v>153</v>
      </c>
      <c r="AV40" s="153">
        <f t="shared" si="6"/>
        <v>45017</v>
      </c>
      <c r="AW40" s="150"/>
      <c r="AX40" s="210"/>
      <c r="AY40" s="215"/>
    </row>
    <row r="41" spans="1:51" ht="38.25" x14ac:dyDescent="0.25">
      <c r="A41" s="234"/>
      <c r="B41" s="234"/>
      <c r="C41" s="234"/>
      <c r="D41" s="213"/>
      <c r="E41" s="214"/>
      <c r="F41" s="9" t="s">
        <v>306</v>
      </c>
      <c r="G41" s="76">
        <v>1</v>
      </c>
      <c r="H41" s="9" t="s">
        <v>243</v>
      </c>
      <c r="I41" s="76">
        <v>0.5</v>
      </c>
      <c r="J41" s="251"/>
      <c r="K41" s="5" t="s">
        <v>306</v>
      </c>
      <c r="L41" s="9" t="s">
        <v>307</v>
      </c>
      <c r="M41" s="214"/>
      <c r="N41" s="5" t="s">
        <v>308</v>
      </c>
      <c r="O41" s="14"/>
      <c r="P41" s="14" t="s">
        <v>140</v>
      </c>
      <c r="Q41" s="9" t="s">
        <v>277</v>
      </c>
      <c r="R41" s="62">
        <v>427</v>
      </c>
      <c r="S41" s="62">
        <v>75</v>
      </c>
      <c r="T41" s="62">
        <v>147</v>
      </c>
      <c r="U41" s="273"/>
      <c r="V41" s="273"/>
      <c r="W41" s="276"/>
      <c r="X41" s="276"/>
      <c r="Y41" s="236" t="s">
        <v>309</v>
      </c>
      <c r="Z41" s="283">
        <v>2021130010219</v>
      </c>
      <c r="AA41" s="212" t="s">
        <v>310</v>
      </c>
      <c r="AB41" s="5" t="s">
        <v>311</v>
      </c>
      <c r="AC41" s="9" t="s">
        <v>277</v>
      </c>
      <c r="AD41" s="71">
        <v>330</v>
      </c>
      <c r="AE41" s="76">
        <v>0.35</v>
      </c>
      <c r="AF41" s="94">
        <v>45047</v>
      </c>
      <c r="AG41" s="94">
        <v>45291</v>
      </c>
      <c r="AH41" s="49">
        <f t="shared" ref="AH41:AH54" si="7">+AG41-AF41</f>
        <v>244</v>
      </c>
      <c r="AI41" s="128">
        <v>6.6</v>
      </c>
      <c r="AJ41" s="49"/>
      <c r="AK41" s="210" t="s">
        <v>283</v>
      </c>
      <c r="AL41" s="210" t="s">
        <v>284</v>
      </c>
      <c r="AM41" s="202" t="s">
        <v>153</v>
      </c>
      <c r="AN41" s="204">
        <v>2500000000</v>
      </c>
      <c r="AO41" s="336" t="s">
        <v>154</v>
      </c>
      <c r="AP41" s="206" t="s">
        <v>309</v>
      </c>
      <c r="AQ41" s="206" t="s">
        <v>312</v>
      </c>
      <c r="AR41" s="79" t="s">
        <v>165</v>
      </c>
      <c r="AS41" s="141" t="s">
        <v>313</v>
      </c>
      <c r="AT41" s="141" t="s">
        <v>314</v>
      </c>
      <c r="AU41" s="9" t="s">
        <v>153</v>
      </c>
      <c r="AV41" s="153">
        <f t="shared" si="6"/>
        <v>45047</v>
      </c>
      <c r="AW41" s="150"/>
      <c r="AX41" s="211"/>
      <c r="AY41" s="216"/>
    </row>
    <row r="42" spans="1:51" ht="25.5" x14ac:dyDescent="0.25">
      <c r="A42" s="234"/>
      <c r="B42" s="234"/>
      <c r="C42" s="234"/>
      <c r="D42" s="213"/>
      <c r="E42" s="212" t="s">
        <v>315</v>
      </c>
      <c r="F42" s="212" t="s">
        <v>316</v>
      </c>
      <c r="G42" s="249">
        <v>1</v>
      </c>
      <c r="H42" s="212" t="s">
        <v>243</v>
      </c>
      <c r="I42" s="249">
        <v>1</v>
      </c>
      <c r="J42" s="251"/>
      <c r="K42" s="243" t="s">
        <v>316</v>
      </c>
      <c r="L42" s="212" t="s">
        <v>317</v>
      </c>
      <c r="M42" s="212" t="s">
        <v>318</v>
      </c>
      <c r="N42" s="243" t="s">
        <v>319</v>
      </c>
      <c r="O42" s="246" t="s">
        <v>140</v>
      </c>
      <c r="P42" s="212"/>
      <c r="Q42" s="212" t="s">
        <v>305</v>
      </c>
      <c r="R42" s="236">
        <v>36</v>
      </c>
      <c r="S42" s="236">
        <v>15</v>
      </c>
      <c r="T42" s="236">
        <v>41</v>
      </c>
      <c r="U42" s="273"/>
      <c r="V42" s="273"/>
      <c r="W42" s="276"/>
      <c r="X42" s="276"/>
      <c r="Y42" s="237"/>
      <c r="Z42" s="284"/>
      <c r="AA42" s="213"/>
      <c r="AB42" s="5" t="s">
        <v>320</v>
      </c>
      <c r="AC42" s="9" t="s">
        <v>321</v>
      </c>
      <c r="AD42" s="71">
        <v>3</v>
      </c>
      <c r="AE42" s="76">
        <v>0.15</v>
      </c>
      <c r="AF42" s="94">
        <v>44986</v>
      </c>
      <c r="AG42" s="94">
        <v>45107</v>
      </c>
      <c r="AH42" s="49">
        <f t="shared" si="7"/>
        <v>121</v>
      </c>
      <c r="AI42" s="128">
        <v>6.6</v>
      </c>
      <c r="AJ42" s="49"/>
      <c r="AK42" s="211"/>
      <c r="AL42" s="211"/>
      <c r="AM42" s="203"/>
      <c r="AN42" s="205"/>
      <c r="AO42" s="337"/>
      <c r="AP42" s="207"/>
      <c r="AQ42" s="207"/>
      <c r="AR42" s="79" t="s">
        <v>165</v>
      </c>
      <c r="AS42" s="141" t="s">
        <v>313</v>
      </c>
      <c r="AT42" s="141" t="s">
        <v>314</v>
      </c>
      <c r="AU42" s="9" t="s">
        <v>153</v>
      </c>
      <c r="AV42" s="153">
        <f t="shared" si="6"/>
        <v>44986</v>
      </c>
      <c r="AW42" s="150"/>
      <c r="AX42" s="211"/>
      <c r="AY42" s="216"/>
    </row>
    <row r="43" spans="1:51" ht="25.5" x14ac:dyDescent="0.25">
      <c r="A43" s="234"/>
      <c r="B43" s="234"/>
      <c r="C43" s="234"/>
      <c r="D43" s="213"/>
      <c r="E43" s="213"/>
      <c r="F43" s="213"/>
      <c r="G43" s="316"/>
      <c r="H43" s="213"/>
      <c r="I43" s="237"/>
      <c r="J43" s="251"/>
      <c r="K43" s="244"/>
      <c r="L43" s="213"/>
      <c r="M43" s="213"/>
      <c r="N43" s="244"/>
      <c r="O43" s="247"/>
      <c r="P43" s="213"/>
      <c r="Q43" s="213"/>
      <c r="R43" s="237"/>
      <c r="S43" s="237"/>
      <c r="T43" s="237"/>
      <c r="U43" s="273"/>
      <c r="V43" s="273"/>
      <c r="W43" s="276"/>
      <c r="X43" s="276"/>
      <c r="Y43" s="237"/>
      <c r="Z43" s="284"/>
      <c r="AA43" s="213"/>
      <c r="AB43" s="5" t="s">
        <v>322</v>
      </c>
      <c r="AC43" s="9" t="s">
        <v>321</v>
      </c>
      <c r="AD43" s="71">
        <v>1</v>
      </c>
      <c r="AE43" s="76">
        <v>0.05</v>
      </c>
      <c r="AF43" s="94">
        <v>44958</v>
      </c>
      <c r="AG43" s="94">
        <v>45046</v>
      </c>
      <c r="AH43" s="49">
        <f t="shared" si="7"/>
        <v>88</v>
      </c>
      <c r="AI43" s="128">
        <v>6.6</v>
      </c>
      <c r="AJ43" s="49"/>
      <c r="AK43" s="211"/>
      <c r="AL43" s="211"/>
      <c r="AM43" s="203"/>
      <c r="AN43" s="205"/>
      <c r="AO43" s="337"/>
      <c r="AP43" s="207"/>
      <c r="AQ43" s="207"/>
      <c r="AR43" s="79" t="s">
        <v>165</v>
      </c>
      <c r="AS43" s="141" t="s">
        <v>313</v>
      </c>
      <c r="AT43" s="141" t="s">
        <v>314</v>
      </c>
      <c r="AU43" s="9" t="s">
        <v>153</v>
      </c>
      <c r="AV43" s="153">
        <f t="shared" si="6"/>
        <v>44958</v>
      </c>
      <c r="AW43" s="150"/>
      <c r="AX43" s="211"/>
      <c r="AY43" s="216"/>
    </row>
    <row r="44" spans="1:51" x14ac:dyDescent="0.25">
      <c r="A44" s="234"/>
      <c r="B44" s="234"/>
      <c r="C44" s="234"/>
      <c r="D44" s="213"/>
      <c r="E44" s="213"/>
      <c r="F44" s="213"/>
      <c r="G44" s="316"/>
      <c r="H44" s="213"/>
      <c r="I44" s="237"/>
      <c r="J44" s="251"/>
      <c r="K44" s="244"/>
      <c r="L44" s="213"/>
      <c r="M44" s="213"/>
      <c r="N44" s="244"/>
      <c r="O44" s="247"/>
      <c r="P44" s="213"/>
      <c r="Q44" s="213"/>
      <c r="R44" s="237"/>
      <c r="S44" s="237"/>
      <c r="T44" s="237"/>
      <c r="U44" s="273"/>
      <c r="V44" s="273"/>
      <c r="W44" s="276"/>
      <c r="X44" s="276"/>
      <c r="Y44" s="237"/>
      <c r="Z44" s="284"/>
      <c r="AA44" s="213"/>
      <c r="AB44" s="5" t="s">
        <v>323</v>
      </c>
      <c r="AC44" s="9" t="s">
        <v>324</v>
      </c>
      <c r="AD44" s="71">
        <v>3</v>
      </c>
      <c r="AE44" s="76">
        <v>0.05</v>
      </c>
      <c r="AF44" s="94">
        <v>44958</v>
      </c>
      <c r="AG44" s="94">
        <v>45046</v>
      </c>
      <c r="AH44" s="49">
        <f t="shared" si="7"/>
        <v>88</v>
      </c>
      <c r="AI44" s="128">
        <v>6.6</v>
      </c>
      <c r="AJ44" s="49"/>
      <c r="AK44" s="211"/>
      <c r="AL44" s="211"/>
      <c r="AM44" s="203"/>
      <c r="AN44" s="205"/>
      <c r="AO44" s="337"/>
      <c r="AP44" s="207"/>
      <c r="AQ44" s="207"/>
      <c r="AR44" s="79" t="s">
        <v>165</v>
      </c>
      <c r="AS44" s="141" t="s">
        <v>325</v>
      </c>
      <c r="AT44" s="141" t="s">
        <v>314</v>
      </c>
      <c r="AU44" s="9" t="s">
        <v>153</v>
      </c>
      <c r="AV44" s="153">
        <f t="shared" si="6"/>
        <v>44958</v>
      </c>
      <c r="AW44" s="150"/>
      <c r="AX44" s="211"/>
      <c r="AY44" s="216"/>
    </row>
    <row r="45" spans="1:51" ht="38.25" x14ac:dyDescent="0.25">
      <c r="A45" s="234"/>
      <c r="B45" s="234"/>
      <c r="C45" s="234"/>
      <c r="D45" s="213"/>
      <c r="E45" s="213"/>
      <c r="F45" s="213"/>
      <c r="G45" s="316"/>
      <c r="H45" s="213"/>
      <c r="I45" s="237"/>
      <c r="J45" s="251"/>
      <c r="K45" s="244"/>
      <c r="L45" s="213"/>
      <c r="M45" s="213"/>
      <c r="N45" s="244"/>
      <c r="O45" s="247"/>
      <c r="P45" s="213"/>
      <c r="Q45" s="213"/>
      <c r="R45" s="237"/>
      <c r="S45" s="237"/>
      <c r="T45" s="237"/>
      <c r="U45" s="273"/>
      <c r="V45" s="273"/>
      <c r="W45" s="276"/>
      <c r="X45" s="276"/>
      <c r="Y45" s="237"/>
      <c r="Z45" s="284"/>
      <c r="AA45" s="213"/>
      <c r="AB45" s="5" t="s">
        <v>326</v>
      </c>
      <c r="AC45" s="9" t="s">
        <v>327</v>
      </c>
      <c r="AD45" s="71">
        <v>1</v>
      </c>
      <c r="AE45" s="76">
        <v>0.1</v>
      </c>
      <c r="AF45" s="94">
        <v>45017</v>
      </c>
      <c r="AG45" s="94">
        <v>45168</v>
      </c>
      <c r="AH45" s="49">
        <f t="shared" si="7"/>
        <v>151</v>
      </c>
      <c r="AI45" s="95"/>
      <c r="AJ45" s="49"/>
      <c r="AK45" s="211"/>
      <c r="AL45" s="211"/>
      <c r="AM45" s="203"/>
      <c r="AN45" s="205"/>
      <c r="AO45" s="337"/>
      <c r="AP45" s="207"/>
      <c r="AQ45" s="207"/>
      <c r="AR45" s="79" t="s">
        <v>165</v>
      </c>
      <c r="AS45" s="141" t="s">
        <v>182</v>
      </c>
      <c r="AT45" s="141" t="s">
        <v>328</v>
      </c>
      <c r="AU45" s="9" t="s">
        <v>153</v>
      </c>
      <c r="AV45" s="153">
        <f t="shared" si="6"/>
        <v>45017</v>
      </c>
      <c r="AW45" s="150"/>
      <c r="AX45" s="211"/>
      <c r="AY45" s="216"/>
    </row>
    <row r="46" spans="1:51" ht="38.25" x14ac:dyDescent="0.25">
      <c r="A46" s="234"/>
      <c r="B46" s="234"/>
      <c r="C46" s="234"/>
      <c r="D46" s="213"/>
      <c r="E46" s="213"/>
      <c r="F46" s="213"/>
      <c r="G46" s="316"/>
      <c r="H46" s="213"/>
      <c r="I46" s="237"/>
      <c r="J46" s="251"/>
      <c r="K46" s="244"/>
      <c r="L46" s="213"/>
      <c r="M46" s="213"/>
      <c r="N46" s="244"/>
      <c r="O46" s="247"/>
      <c r="P46" s="213"/>
      <c r="Q46" s="213"/>
      <c r="R46" s="237"/>
      <c r="S46" s="237"/>
      <c r="T46" s="237"/>
      <c r="U46" s="273"/>
      <c r="V46" s="273"/>
      <c r="W46" s="276"/>
      <c r="X46" s="276"/>
      <c r="Y46" s="237"/>
      <c r="Z46" s="284"/>
      <c r="AA46" s="213"/>
      <c r="AB46" s="5" t="s">
        <v>329</v>
      </c>
      <c r="AC46" s="9" t="s">
        <v>292</v>
      </c>
      <c r="AD46" s="71">
        <v>1</v>
      </c>
      <c r="AE46" s="76">
        <v>0.1</v>
      </c>
      <c r="AF46" s="94">
        <v>45017</v>
      </c>
      <c r="AG46" s="94">
        <v>45168</v>
      </c>
      <c r="AH46" s="49">
        <f t="shared" si="7"/>
        <v>151</v>
      </c>
      <c r="AI46" s="95">
        <v>990</v>
      </c>
      <c r="AJ46" s="49"/>
      <c r="AK46" s="211"/>
      <c r="AL46" s="211"/>
      <c r="AM46" s="203"/>
      <c r="AN46" s="205"/>
      <c r="AO46" s="337"/>
      <c r="AP46" s="207"/>
      <c r="AQ46" s="207"/>
      <c r="AR46" s="79" t="s">
        <v>165</v>
      </c>
      <c r="AS46" s="141" t="s">
        <v>182</v>
      </c>
      <c r="AT46" s="141" t="s">
        <v>328</v>
      </c>
      <c r="AU46" s="9" t="s">
        <v>153</v>
      </c>
      <c r="AV46" s="153">
        <f t="shared" si="6"/>
        <v>45017</v>
      </c>
      <c r="AW46" s="150"/>
      <c r="AX46" s="211"/>
      <c r="AY46" s="216"/>
    </row>
    <row r="47" spans="1:51" ht="25.5" x14ac:dyDescent="0.25">
      <c r="A47" s="234"/>
      <c r="B47" s="234"/>
      <c r="C47" s="234"/>
      <c r="D47" s="213"/>
      <c r="E47" s="213"/>
      <c r="F47" s="213"/>
      <c r="G47" s="316"/>
      <c r="H47" s="213"/>
      <c r="I47" s="237"/>
      <c r="J47" s="251"/>
      <c r="K47" s="244"/>
      <c r="L47" s="213"/>
      <c r="M47" s="213"/>
      <c r="N47" s="244"/>
      <c r="O47" s="247"/>
      <c r="P47" s="213"/>
      <c r="Q47" s="213"/>
      <c r="R47" s="237"/>
      <c r="S47" s="237"/>
      <c r="T47" s="237"/>
      <c r="U47" s="273"/>
      <c r="V47" s="273"/>
      <c r="W47" s="276"/>
      <c r="X47" s="276"/>
      <c r="Y47" s="237"/>
      <c r="Z47" s="284"/>
      <c r="AA47" s="213"/>
      <c r="AB47" s="5" t="s">
        <v>330</v>
      </c>
      <c r="AC47" s="9"/>
      <c r="AD47" s="71">
        <v>1</v>
      </c>
      <c r="AE47" s="76">
        <v>0.1</v>
      </c>
      <c r="AF47" s="94">
        <v>44927</v>
      </c>
      <c r="AG47" s="94">
        <v>45291</v>
      </c>
      <c r="AH47" s="49">
        <f t="shared" si="7"/>
        <v>364</v>
      </c>
      <c r="AI47" s="95"/>
      <c r="AJ47" s="49"/>
      <c r="AK47" s="211"/>
      <c r="AL47" s="211"/>
      <c r="AM47" s="203"/>
      <c r="AN47" s="205"/>
      <c r="AO47" s="337"/>
      <c r="AP47" s="207"/>
      <c r="AQ47" s="207"/>
      <c r="AR47" s="79" t="s">
        <v>165</v>
      </c>
      <c r="AS47" s="141" t="s">
        <v>287</v>
      </c>
      <c r="AT47" s="141" t="s">
        <v>328</v>
      </c>
      <c r="AU47" s="9" t="s">
        <v>153</v>
      </c>
      <c r="AV47" s="153">
        <f t="shared" si="6"/>
        <v>44927</v>
      </c>
      <c r="AW47" s="150"/>
      <c r="AX47" s="211"/>
      <c r="AY47" s="216"/>
    </row>
    <row r="48" spans="1:51" x14ac:dyDescent="0.25">
      <c r="A48" s="234"/>
      <c r="B48" s="234"/>
      <c r="C48" s="234"/>
      <c r="D48" s="213"/>
      <c r="E48" s="213"/>
      <c r="F48" s="213"/>
      <c r="G48" s="316"/>
      <c r="H48" s="213"/>
      <c r="I48" s="237"/>
      <c r="J48" s="251"/>
      <c r="K48" s="244"/>
      <c r="L48" s="213"/>
      <c r="M48" s="213"/>
      <c r="N48" s="245"/>
      <c r="O48" s="248"/>
      <c r="P48" s="214"/>
      <c r="Q48" s="214"/>
      <c r="R48" s="238"/>
      <c r="S48" s="238"/>
      <c r="T48" s="238"/>
      <c r="U48" s="273"/>
      <c r="V48" s="273"/>
      <c r="W48" s="276"/>
      <c r="X48" s="276"/>
      <c r="Y48" s="237"/>
      <c r="Z48" s="284"/>
      <c r="AA48" s="213"/>
      <c r="AB48" s="5" t="s">
        <v>229</v>
      </c>
      <c r="AC48" s="9"/>
      <c r="AD48" s="71">
        <v>1</v>
      </c>
      <c r="AE48" s="76">
        <v>0.05</v>
      </c>
      <c r="AF48" s="94">
        <v>44958</v>
      </c>
      <c r="AG48" s="94">
        <v>45291</v>
      </c>
      <c r="AH48" s="49">
        <f t="shared" si="7"/>
        <v>333</v>
      </c>
      <c r="AI48" s="129"/>
      <c r="AJ48" s="49"/>
      <c r="AK48" s="211"/>
      <c r="AL48" s="211"/>
      <c r="AM48" s="203"/>
      <c r="AN48" s="205"/>
      <c r="AO48" s="337"/>
      <c r="AP48" s="207"/>
      <c r="AQ48" s="207"/>
      <c r="AR48" s="79" t="s">
        <v>165</v>
      </c>
      <c r="AS48" s="141" t="s">
        <v>331</v>
      </c>
      <c r="AT48" s="141" t="s">
        <v>231</v>
      </c>
      <c r="AU48" s="9" t="s">
        <v>153</v>
      </c>
      <c r="AV48" s="153">
        <f t="shared" si="6"/>
        <v>44958</v>
      </c>
      <c r="AW48" s="150"/>
      <c r="AX48" s="211"/>
      <c r="AY48" s="216"/>
    </row>
    <row r="49" spans="1:51" ht="38.25" x14ac:dyDescent="0.25">
      <c r="A49" s="234"/>
      <c r="B49" s="234"/>
      <c r="C49" s="234"/>
      <c r="D49" s="213"/>
      <c r="E49" s="214"/>
      <c r="F49" s="214"/>
      <c r="G49" s="319"/>
      <c r="H49" s="214"/>
      <c r="I49" s="238"/>
      <c r="J49" s="251"/>
      <c r="K49" s="245"/>
      <c r="L49" s="214"/>
      <c r="M49" s="214"/>
      <c r="N49" s="13" t="s">
        <v>332</v>
      </c>
      <c r="O49" s="12" t="s">
        <v>140</v>
      </c>
      <c r="P49" s="12"/>
      <c r="Q49" s="156" t="s">
        <v>327</v>
      </c>
      <c r="R49" s="63">
        <v>1</v>
      </c>
      <c r="S49" s="105" t="s">
        <v>142</v>
      </c>
      <c r="T49" s="63">
        <v>1</v>
      </c>
      <c r="U49" s="273"/>
      <c r="V49" s="273"/>
      <c r="W49" s="276"/>
      <c r="X49" s="276"/>
      <c r="Y49" s="238"/>
      <c r="Z49" s="294"/>
      <c r="AA49" s="214"/>
      <c r="AB49" s="5" t="s">
        <v>333</v>
      </c>
      <c r="AC49" s="9"/>
      <c r="AD49" s="71">
        <v>1</v>
      </c>
      <c r="AE49" s="76">
        <v>0.05</v>
      </c>
      <c r="AF49" s="94">
        <v>44986</v>
      </c>
      <c r="AG49" s="94">
        <v>45291</v>
      </c>
      <c r="AH49" s="49">
        <f t="shared" si="7"/>
        <v>305</v>
      </c>
      <c r="AI49" s="95"/>
      <c r="AJ49" s="49"/>
      <c r="AK49" s="218"/>
      <c r="AL49" s="218"/>
      <c r="AM49" s="208"/>
      <c r="AN49" s="209"/>
      <c r="AO49" s="338"/>
      <c r="AP49" s="225"/>
      <c r="AQ49" s="225"/>
      <c r="AR49" s="79" t="s">
        <v>165</v>
      </c>
      <c r="AS49" s="141" t="s">
        <v>188</v>
      </c>
      <c r="AT49" s="141" t="s">
        <v>189</v>
      </c>
      <c r="AU49" s="9" t="s">
        <v>153</v>
      </c>
      <c r="AV49" s="153">
        <f t="shared" si="6"/>
        <v>44986</v>
      </c>
      <c r="AW49" s="150"/>
      <c r="AX49" s="211"/>
      <c r="AY49" s="216"/>
    </row>
    <row r="50" spans="1:51" ht="38.25" x14ac:dyDescent="0.25">
      <c r="A50" s="234"/>
      <c r="B50" s="234"/>
      <c r="C50" s="234"/>
      <c r="D50" s="213"/>
      <c r="E50" s="212">
        <v>0</v>
      </c>
      <c r="F50" s="212" t="s">
        <v>334</v>
      </c>
      <c r="G50" s="236">
        <v>1</v>
      </c>
      <c r="H50" s="212" t="s">
        <v>134</v>
      </c>
      <c r="I50" s="346">
        <v>0.75</v>
      </c>
      <c r="J50" s="251"/>
      <c r="K50" s="243" t="s">
        <v>334</v>
      </c>
      <c r="L50" s="212" t="s">
        <v>134</v>
      </c>
      <c r="M50" s="212" t="s">
        <v>335</v>
      </c>
      <c r="N50" s="5" t="s">
        <v>336</v>
      </c>
      <c r="O50" s="14" t="s">
        <v>140</v>
      </c>
      <c r="P50" s="14"/>
      <c r="Q50" s="9" t="s">
        <v>337</v>
      </c>
      <c r="R50" s="62">
        <v>1</v>
      </c>
      <c r="S50" s="66">
        <v>0.75</v>
      </c>
      <c r="T50" s="67">
        <v>0.25</v>
      </c>
      <c r="U50" s="273"/>
      <c r="V50" s="273"/>
      <c r="W50" s="276"/>
      <c r="X50" s="276"/>
      <c r="Y50" s="236" t="s">
        <v>338</v>
      </c>
      <c r="Z50" s="283">
        <v>2021130010220</v>
      </c>
      <c r="AA50" s="212" t="s">
        <v>339</v>
      </c>
      <c r="AB50" s="5" t="s">
        <v>340</v>
      </c>
      <c r="AC50" s="9" t="s">
        <v>337</v>
      </c>
      <c r="AD50" s="71">
        <f>250</f>
        <v>250</v>
      </c>
      <c r="AE50" s="119">
        <v>0.4</v>
      </c>
      <c r="AF50" s="94">
        <v>44927</v>
      </c>
      <c r="AG50" s="94">
        <v>45291</v>
      </c>
      <c r="AH50" s="49">
        <f t="shared" si="7"/>
        <v>364</v>
      </c>
      <c r="AI50" s="95">
        <v>25118</v>
      </c>
      <c r="AJ50" s="49"/>
      <c r="AK50" s="210" t="s">
        <v>283</v>
      </c>
      <c r="AL50" s="210" t="s">
        <v>284</v>
      </c>
      <c r="AM50" s="202" t="s">
        <v>153</v>
      </c>
      <c r="AN50" s="204">
        <v>200000000</v>
      </c>
      <c r="AO50" s="336" t="s">
        <v>154</v>
      </c>
      <c r="AP50" s="206" t="s">
        <v>341</v>
      </c>
      <c r="AQ50" s="206" t="s">
        <v>342</v>
      </c>
      <c r="AR50" s="79" t="s">
        <v>165</v>
      </c>
      <c r="AS50" s="141" t="s">
        <v>188</v>
      </c>
      <c r="AT50" s="141" t="s">
        <v>189</v>
      </c>
      <c r="AU50" s="9" t="s">
        <v>153</v>
      </c>
      <c r="AV50" s="153">
        <f t="shared" si="6"/>
        <v>44927</v>
      </c>
      <c r="AW50" s="150"/>
      <c r="AX50" s="211"/>
      <c r="AY50" s="216"/>
    </row>
    <row r="51" spans="1:51" ht="25.5" x14ac:dyDescent="0.25">
      <c r="A51" s="234"/>
      <c r="B51" s="234"/>
      <c r="C51" s="234"/>
      <c r="D51" s="213"/>
      <c r="E51" s="213"/>
      <c r="F51" s="213"/>
      <c r="G51" s="237"/>
      <c r="H51" s="213"/>
      <c r="I51" s="347"/>
      <c r="J51" s="251"/>
      <c r="K51" s="244"/>
      <c r="L51" s="213"/>
      <c r="M51" s="213"/>
      <c r="N51" s="243" t="s">
        <v>343</v>
      </c>
      <c r="O51" s="212"/>
      <c r="P51" s="246" t="s">
        <v>140</v>
      </c>
      <c r="Q51" s="212" t="s">
        <v>277</v>
      </c>
      <c r="R51" s="236">
        <v>1</v>
      </c>
      <c r="S51" s="236">
        <v>0.2</v>
      </c>
      <c r="T51" s="236">
        <v>0.8</v>
      </c>
      <c r="U51" s="273"/>
      <c r="V51" s="273"/>
      <c r="W51" s="276"/>
      <c r="X51" s="276"/>
      <c r="Y51" s="237"/>
      <c r="Z51" s="284"/>
      <c r="AA51" s="213"/>
      <c r="AB51" s="5" t="s">
        <v>344</v>
      </c>
      <c r="AC51" s="9" t="s">
        <v>292</v>
      </c>
      <c r="AD51" s="71">
        <v>1</v>
      </c>
      <c r="AE51" s="119">
        <v>0.1</v>
      </c>
      <c r="AF51" s="94">
        <v>44927</v>
      </c>
      <c r="AG51" s="94">
        <v>45291</v>
      </c>
      <c r="AH51" s="49">
        <f t="shared" si="7"/>
        <v>364</v>
      </c>
      <c r="AI51" s="95"/>
      <c r="AJ51" s="49"/>
      <c r="AK51" s="211"/>
      <c r="AL51" s="211"/>
      <c r="AM51" s="203"/>
      <c r="AN51" s="205"/>
      <c r="AO51" s="337"/>
      <c r="AP51" s="207"/>
      <c r="AQ51" s="207"/>
      <c r="AR51" s="79" t="s">
        <v>165</v>
      </c>
      <c r="AS51" s="141" t="s">
        <v>287</v>
      </c>
      <c r="AT51" s="141" t="s">
        <v>167</v>
      </c>
      <c r="AU51" s="79" t="s">
        <v>153</v>
      </c>
      <c r="AV51" s="153">
        <f t="shared" si="6"/>
        <v>44927</v>
      </c>
      <c r="AW51" s="150"/>
      <c r="AX51" s="211"/>
      <c r="AY51" s="216"/>
    </row>
    <row r="52" spans="1:51" ht="25.5" x14ac:dyDescent="0.25">
      <c r="A52" s="234"/>
      <c r="B52" s="234"/>
      <c r="C52" s="234"/>
      <c r="D52" s="213"/>
      <c r="E52" s="213"/>
      <c r="F52" s="213"/>
      <c r="G52" s="237"/>
      <c r="H52" s="213"/>
      <c r="I52" s="347"/>
      <c r="J52" s="251"/>
      <c r="K52" s="244"/>
      <c r="L52" s="213"/>
      <c r="M52" s="213"/>
      <c r="N52" s="245"/>
      <c r="O52" s="214"/>
      <c r="P52" s="248"/>
      <c r="Q52" s="214"/>
      <c r="R52" s="238"/>
      <c r="S52" s="238"/>
      <c r="T52" s="238"/>
      <c r="U52" s="273"/>
      <c r="V52" s="273"/>
      <c r="W52" s="276"/>
      <c r="X52" s="276"/>
      <c r="Y52" s="237"/>
      <c r="Z52" s="284"/>
      <c r="AA52" s="213"/>
      <c r="AB52" s="5" t="s">
        <v>345</v>
      </c>
      <c r="AC52" s="9" t="s">
        <v>292</v>
      </c>
      <c r="AD52" s="71">
        <v>1</v>
      </c>
      <c r="AE52" s="119">
        <v>0.2</v>
      </c>
      <c r="AF52" s="94">
        <v>44986</v>
      </c>
      <c r="AG52" s="94">
        <v>45291</v>
      </c>
      <c r="AH52" s="49">
        <f t="shared" si="7"/>
        <v>305</v>
      </c>
      <c r="AI52" s="130">
        <v>1400</v>
      </c>
      <c r="AJ52" s="49"/>
      <c r="AK52" s="211"/>
      <c r="AL52" s="211"/>
      <c r="AM52" s="203"/>
      <c r="AN52" s="205"/>
      <c r="AO52" s="337"/>
      <c r="AP52" s="207"/>
      <c r="AQ52" s="207"/>
      <c r="AR52" s="79" t="s">
        <v>165</v>
      </c>
      <c r="AS52" s="141" t="s">
        <v>182</v>
      </c>
      <c r="AT52" s="141" t="s">
        <v>167</v>
      </c>
      <c r="AU52" s="79" t="s">
        <v>153</v>
      </c>
      <c r="AV52" s="153">
        <f t="shared" si="6"/>
        <v>44986</v>
      </c>
      <c r="AW52" s="150"/>
      <c r="AX52" s="211"/>
      <c r="AY52" s="216"/>
    </row>
    <row r="53" spans="1:51" ht="25.5" x14ac:dyDescent="0.25">
      <c r="A53" s="234"/>
      <c r="B53" s="234"/>
      <c r="C53" s="234"/>
      <c r="D53" s="214"/>
      <c r="E53" s="214"/>
      <c r="F53" s="214"/>
      <c r="G53" s="238"/>
      <c r="H53" s="214"/>
      <c r="I53" s="348"/>
      <c r="J53" s="251"/>
      <c r="K53" s="245"/>
      <c r="L53" s="214"/>
      <c r="M53" s="214"/>
      <c r="N53" s="16" t="s">
        <v>346</v>
      </c>
      <c r="O53" s="6" t="s">
        <v>140</v>
      </c>
      <c r="P53" s="6"/>
      <c r="Q53" s="9" t="s">
        <v>337</v>
      </c>
      <c r="R53" s="65">
        <v>1</v>
      </c>
      <c r="S53" s="68">
        <v>0.9</v>
      </c>
      <c r="T53" s="68">
        <v>0.1</v>
      </c>
      <c r="U53" s="273"/>
      <c r="V53" s="273"/>
      <c r="W53" s="276"/>
      <c r="X53" s="276"/>
      <c r="Y53" s="237"/>
      <c r="Z53" s="284"/>
      <c r="AA53" s="213"/>
      <c r="AB53" s="5" t="s">
        <v>347</v>
      </c>
      <c r="AC53" s="9" t="s">
        <v>337</v>
      </c>
      <c r="AD53" s="71">
        <v>1</v>
      </c>
      <c r="AE53" s="119">
        <v>0.1</v>
      </c>
      <c r="AF53" s="94">
        <v>45017</v>
      </c>
      <c r="AG53" s="94">
        <v>45291</v>
      </c>
      <c r="AH53" s="49">
        <f t="shared" si="7"/>
        <v>274</v>
      </c>
      <c r="AI53" s="95">
        <v>20</v>
      </c>
      <c r="AJ53" s="49"/>
      <c r="AK53" s="211"/>
      <c r="AL53" s="211"/>
      <c r="AM53" s="203"/>
      <c r="AN53" s="205"/>
      <c r="AO53" s="337"/>
      <c r="AP53" s="207"/>
      <c r="AQ53" s="207"/>
      <c r="AR53" s="79" t="s">
        <v>165</v>
      </c>
      <c r="AS53" s="141" t="s">
        <v>188</v>
      </c>
      <c r="AT53" s="141" t="s">
        <v>167</v>
      </c>
      <c r="AU53" s="79" t="s">
        <v>153</v>
      </c>
      <c r="AV53" s="153">
        <f t="shared" si="6"/>
        <v>45017</v>
      </c>
      <c r="AW53" s="150"/>
      <c r="AX53" s="211"/>
      <c r="AY53" s="216"/>
    </row>
    <row r="54" spans="1:51" ht="102" x14ac:dyDescent="0.25">
      <c r="A54" s="235"/>
      <c r="B54" s="235"/>
      <c r="C54" s="235"/>
      <c r="D54" s="9" t="s">
        <v>348</v>
      </c>
      <c r="E54" s="9" t="s">
        <v>192</v>
      </c>
      <c r="F54" s="9" t="s">
        <v>349</v>
      </c>
      <c r="G54" s="76">
        <v>0.1</v>
      </c>
      <c r="H54" s="9" t="s">
        <v>243</v>
      </c>
      <c r="I54" s="76">
        <v>0.08</v>
      </c>
      <c r="J54" s="252"/>
      <c r="K54" s="5" t="s">
        <v>349</v>
      </c>
      <c r="L54" s="9" t="s">
        <v>350</v>
      </c>
      <c r="M54" s="9" t="s">
        <v>351</v>
      </c>
      <c r="N54" s="5" t="s">
        <v>352</v>
      </c>
      <c r="O54" s="14"/>
      <c r="P54" s="14" t="s">
        <v>140</v>
      </c>
      <c r="Q54" s="9" t="s">
        <v>176</v>
      </c>
      <c r="R54" s="62">
        <v>82059</v>
      </c>
      <c r="S54" s="62">
        <v>25118</v>
      </c>
      <c r="T54" s="62">
        <v>56941</v>
      </c>
      <c r="U54" s="274"/>
      <c r="V54" s="274"/>
      <c r="W54" s="277"/>
      <c r="X54" s="277"/>
      <c r="Y54" s="238"/>
      <c r="Z54" s="294"/>
      <c r="AA54" s="214"/>
      <c r="AB54" s="5" t="s">
        <v>353</v>
      </c>
      <c r="AC54" s="9" t="s">
        <v>176</v>
      </c>
      <c r="AD54" s="71">
        <v>1</v>
      </c>
      <c r="AE54" s="119">
        <v>0.2</v>
      </c>
      <c r="AF54" s="94">
        <v>45200</v>
      </c>
      <c r="AG54" s="94">
        <v>45260</v>
      </c>
      <c r="AH54" s="49">
        <f t="shared" si="7"/>
        <v>60</v>
      </c>
      <c r="AI54" s="95">
        <v>700</v>
      </c>
      <c r="AJ54" s="49"/>
      <c r="AK54" s="218"/>
      <c r="AL54" s="218"/>
      <c r="AM54" s="208"/>
      <c r="AN54" s="209"/>
      <c r="AO54" s="338"/>
      <c r="AP54" s="225"/>
      <c r="AQ54" s="225"/>
      <c r="AR54" s="79" t="s">
        <v>165</v>
      </c>
      <c r="AS54" s="141" t="s">
        <v>188</v>
      </c>
      <c r="AT54" s="141" t="s">
        <v>167</v>
      </c>
      <c r="AU54" s="79" t="s">
        <v>153</v>
      </c>
      <c r="AV54" s="153">
        <f t="shared" si="6"/>
        <v>45200</v>
      </c>
      <c r="AW54" s="150"/>
      <c r="AX54" s="218"/>
      <c r="AY54" s="217"/>
    </row>
    <row r="55" spans="1:51" x14ac:dyDescent="0.25">
      <c r="A55" s="7"/>
      <c r="B55" s="46"/>
      <c r="C55" s="46"/>
      <c r="D55" s="47"/>
      <c r="E55" s="48"/>
      <c r="F55" s="47"/>
      <c r="G55" s="75"/>
      <c r="H55" s="47"/>
      <c r="I55" s="75"/>
      <c r="J55" s="75"/>
      <c r="K55" s="51"/>
      <c r="L55" s="47"/>
      <c r="M55" s="47"/>
      <c r="N55" s="51"/>
      <c r="O55" s="47"/>
      <c r="P55" s="47"/>
      <c r="Q55" s="47"/>
      <c r="R55" s="75"/>
      <c r="S55" s="75"/>
      <c r="T55" s="75"/>
      <c r="U55" s="61"/>
      <c r="V55" s="61"/>
      <c r="W55" s="47"/>
      <c r="X55" s="47"/>
      <c r="Y55" s="75"/>
      <c r="Z55" s="47"/>
      <c r="AA55" s="47"/>
      <c r="AB55" s="51"/>
      <c r="AC55" s="47"/>
      <c r="AD55" s="75"/>
      <c r="AE55" s="75"/>
      <c r="AF55" s="112"/>
      <c r="AG55" s="112"/>
      <c r="AH55" s="61"/>
      <c r="AI55" s="75"/>
      <c r="AJ55" s="61"/>
      <c r="AK55" s="47"/>
      <c r="AL55" s="47"/>
      <c r="AM55" s="61"/>
      <c r="AN55" s="61"/>
      <c r="AO55" s="47"/>
      <c r="AP55" s="47"/>
      <c r="AQ55" s="47"/>
      <c r="AR55" s="4"/>
      <c r="AS55" s="4"/>
      <c r="AT55" s="4"/>
      <c r="AU55" s="4"/>
      <c r="AV55" s="4"/>
      <c r="AW55" s="4"/>
      <c r="AX55" s="4"/>
      <c r="AY55" s="24"/>
    </row>
    <row r="56" spans="1:51" ht="95.45" customHeight="1" x14ac:dyDescent="0.25">
      <c r="A56" s="233" t="s">
        <v>354</v>
      </c>
      <c r="B56" s="233" t="s">
        <v>355</v>
      </c>
      <c r="C56" s="233" t="s">
        <v>356</v>
      </c>
      <c r="D56" s="212" t="s">
        <v>357</v>
      </c>
      <c r="E56" s="212" t="s">
        <v>192</v>
      </c>
      <c r="F56" s="212" t="s">
        <v>358</v>
      </c>
      <c r="G56" s="249">
        <v>1</v>
      </c>
      <c r="H56" s="212" t="s">
        <v>243</v>
      </c>
      <c r="I56" s="249">
        <v>0.3</v>
      </c>
      <c r="J56" s="250" t="s">
        <v>359</v>
      </c>
      <c r="K56" s="5" t="s">
        <v>360</v>
      </c>
      <c r="L56" s="9" t="s">
        <v>215</v>
      </c>
      <c r="M56" s="9" t="s">
        <v>361</v>
      </c>
      <c r="N56" s="5" t="s">
        <v>362</v>
      </c>
      <c r="O56" s="14"/>
      <c r="P56" s="14" t="s">
        <v>140</v>
      </c>
      <c r="Q56" s="9" t="s">
        <v>179</v>
      </c>
      <c r="R56" s="62">
        <v>1000</v>
      </c>
      <c r="S56" s="62">
        <v>136</v>
      </c>
      <c r="T56" s="62">
        <v>864</v>
      </c>
      <c r="U56" s="272" t="s">
        <v>143</v>
      </c>
      <c r="V56" s="272" t="s">
        <v>144</v>
      </c>
      <c r="W56" s="275" t="s">
        <v>363</v>
      </c>
      <c r="X56" s="275" t="s">
        <v>364</v>
      </c>
      <c r="Y56" s="222" t="s">
        <v>365</v>
      </c>
      <c r="Z56" s="239">
        <v>2021130010213</v>
      </c>
      <c r="AA56" s="212" t="s">
        <v>366</v>
      </c>
      <c r="AB56" s="5" t="s">
        <v>367</v>
      </c>
      <c r="AC56" s="9" t="s">
        <v>179</v>
      </c>
      <c r="AD56" s="71">
        <v>136</v>
      </c>
      <c r="AE56" s="76">
        <v>0.7</v>
      </c>
      <c r="AF56" s="94">
        <v>44986</v>
      </c>
      <c r="AG56" s="94">
        <v>45291</v>
      </c>
      <c r="AH56" s="49">
        <f>AG56-AF56</f>
        <v>305</v>
      </c>
      <c r="AI56" s="95">
        <v>136</v>
      </c>
      <c r="AJ56" s="123"/>
      <c r="AK56" s="210" t="s">
        <v>221</v>
      </c>
      <c r="AL56" s="210" t="s">
        <v>222</v>
      </c>
      <c r="AM56" s="202" t="s">
        <v>153</v>
      </c>
      <c r="AN56" s="204">
        <v>65000000</v>
      </c>
      <c r="AO56" s="210" t="s">
        <v>154</v>
      </c>
      <c r="AP56" s="229" t="s">
        <v>365</v>
      </c>
      <c r="AQ56" s="229" t="s">
        <v>368</v>
      </c>
      <c r="AR56" s="79" t="s">
        <v>165</v>
      </c>
      <c r="AS56" s="141" t="s">
        <v>287</v>
      </c>
      <c r="AT56" s="141" t="s">
        <v>167</v>
      </c>
      <c r="AU56" s="79" t="s">
        <v>153</v>
      </c>
      <c r="AV56" s="153">
        <f>AF56</f>
        <v>44986</v>
      </c>
      <c r="AW56" s="150"/>
      <c r="AX56" s="79" t="s">
        <v>369</v>
      </c>
      <c r="AY56" s="155" t="s">
        <v>370</v>
      </c>
    </row>
    <row r="57" spans="1:51" ht="102" x14ac:dyDescent="0.25">
      <c r="A57" s="234"/>
      <c r="B57" s="234"/>
      <c r="C57" s="234"/>
      <c r="D57" s="213"/>
      <c r="E57" s="213"/>
      <c r="F57" s="213"/>
      <c r="G57" s="237"/>
      <c r="H57" s="213"/>
      <c r="I57" s="237"/>
      <c r="J57" s="251"/>
      <c r="K57" s="243" t="s">
        <v>371</v>
      </c>
      <c r="L57" s="212" t="s">
        <v>372</v>
      </c>
      <c r="M57" s="212">
        <v>0</v>
      </c>
      <c r="N57" s="243" t="s">
        <v>373</v>
      </c>
      <c r="O57" s="246"/>
      <c r="P57" s="246" t="s">
        <v>140</v>
      </c>
      <c r="Q57" s="212" t="s">
        <v>374</v>
      </c>
      <c r="R57" s="266">
        <v>10</v>
      </c>
      <c r="S57" s="285" t="s">
        <v>142</v>
      </c>
      <c r="T57" s="266">
        <v>15</v>
      </c>
      <c r="U57" s="273"/>
      <c r="V57" s="273"/>
      <c r="W57" s="344"/>
      <c r="X57" s="344"/>
      <c r="Y57" s="222"/>
      <c r="Z57" s="239"/>
      <c r="AA57" s="213"/>
      <c r="AB57" s="5" t="s">
        <v>375</v>
      </c>
      <c r="AC57" s="9" t="s">
        <v>376</v>
      </c>
      <c r="AD57" s="71">
        <v>1</v>
      </c>
      <c r="AE57" s="76">
        <v>0.25</v>
      </c>
      <c r="AF57" s="94">
        <v>45017</v>
      </c>
      <c r="AG57" s="94">
        <v>45291</v>
      </c>
      <c r="AH57" s="49">
        <f t="shared" ref="AH57:AH58" si="8">AG57-AF57</f>
        <v>274</v>
      </c>
      <c r="AI57" s="95">
        <v>30</v>
      </c>
      <c r="AJ57" s="123"/>
      <c r="AK57" s="211"/>
      <c r="AL57" s="211"/>
      <c r="AM57" s="203"/>
      <c r="AN57" s="205"/>
      <c r="AO57" s="211"/>
      <c r="AP57" s="229"/>
      <c r="AQ57" s="229"/>
      <c r="AR57" s="79" t="s">
        <v>165</v>
      </c>
      <c r="AS57" s="141" t="s">
        <v>287</v>
      </c>
      <c r="AT57" s="141" t="s">
        <v>167</v>
      </c>
      <c r="AU57" s="79" t="s">
        <v>153</v>
      </c>
      <c r="AV57" s="153">
        <f t="shared" ref="AV57:AV58" si="9">AF57</f>
        <v>45017</v>
      </c>
      <c r="AW57" s="150"/>
      <c r="AX57" s="79" t="s">
        <v>157</v>
      </c>
      <c r="AY57" s="155" t="s">
        <v>225</v>
      </c>
    </row>
    <row r="58" spans="1:51" ht="76.5" x14ac:dyDescent="0.25">
      <c r="A58" s="234"/>
      <c r="B58" s="234"/>
      <c r="C58" s="234"/>
      <c r="D58" s="213"/>
      <c r="E58" s="213"/>
      <c r="F58" s="213"/>
      <c r="G58" s="237"/>
      <c r="H58" s="213"/>
      <c r="I58" s="237"/>
      <c r="J58" s="251"/>
      <c r="K58" s="244"/>
      <c r="L58" s="213"/>
      <c r="M58" s="213"/>
      <c r="N58" s="244"/>
      <c r="O58" s="247"/>
      <c r="P58" s="247"/>
      <c r="Q58" s="213"/>
      <c r="R58" s="267"/>
      <c r="S58" s="286"/>
      <c r="T58" s="267"/>
      <c r="U58" s="273"/>
      <c r="V58" s="273"/>
      <c r="W58" s="344"/>
      <c r="X58" s="344"/>
      <c r="Y58" s="222"/>
      <c r="Z58" s="239"/>
      <c r="AA58" s="214"/>
      <c r="AB58" s="5" t="s">
        <v>229</v>
      </c>
      <c r="AC58" s="9"/>
      <c r="AD58" s="71">
        <v>1</v>
      </c>
      <c r="AE58" s="76">
        <v>0.05</v>
      </c>
      <c r="AF58" s="94">
        <v>44958</v>
      </c>
      <c r="AG58" s="94">
        <v>45291</v>
      </c>
      <c r="AH58" s="49">
        <f t="shared" si="8"/>
        <v>333</v>
      </c>
      <c r="AI58" s="95"/>
      <c r="AJ58" s="123"/>
      <c r="AK58" s="218"/>
      <c r="AL58" s="218"/>
      <c r="AM58" s="208"/>
      <c r="AN58" s="209"/>
      <c r="AO58" s="218"/>
      <c r="AP58" s="229"/>
      <c r="AQ58" s="229"/>
      <c r="AR58" s="79" t="s">
        <v>165</v>
      </c>
      <c r="AS58" s="141" t="s">
        <v>331</v>
      </c>
      <c r="AT58" s="141" t="s">
        <v>167</v>
      </c>
      <c r="AU58" s="79" t="s">
        <v>153</v>
      </c>
      <c r="AV58" s="153">
        <f t="shared" si="9"/>
        <v>44958</v>
      </c>
      <c r="AW58" s="150"/>
      <c r="AX58" s="79" t="s">
        <v>377</v>
      </c>
      <c r="AY58" s="155" t="s">
        <v>378</v>
      </c>
    </row>
    <row r="59" spans="1:51" ht="63.75" x14ac:dyDescent="0.25">
      <c r="A59" s="234"/>
      <c r="B59" s="234"/>
      <c r="C59" s="234"/>
      <c r="D59" s="213"/>
      <c r="E59" s="213"/>
      <c r="F59" s="213"/>
      <c r="G59" s="237"/>
      <c r="H59" s="213"/>
      <c r="I59" s="237"/>
      <c r="J59" s="251"/>
      <c r="K59" s="52" t="s">
        <v>379</v>
      </c>
      <c r="L59" s="21" t="s">
        <v>134</v>
      </c>
      <c r="M59" s="21">
        <v>1</v>
      </c>
      <c r="N59" s="52" t="s">
        <v>380</v>
      </c>
      <c r="O59" s="56" t="s">
        <v>140</v>
      </c>
      <c r="P59" s="56"/>
      <c r="Q59" s="21" t="s">
        <v>337</v>
      </c>
      <c r="R59" s="69">
        <v>1</v>
      </c>
      <c r="S59" s="70">
        <v>0.9</v>
      </c>
      <c r="T59" s="70">
        <v>0.1</v>
      </c>
      <c r="U59" s="273"/>
      <c r="V59" s="273"/>
      <c r="W59" s="344"/>
      <c r="X59" s="344"/>
      <c r="Y59" s="64" t="s">
        <v>381</v>
      </c>
      <c r="Z59" s="57">
        <v>2021130010214</v>
      </c>
      <c r="AA59" s="8" t="s">
        <v>382</v>
      </c>
      <c r="AB59" s="13" t="s">
        <v>149</v>
      </c>
      <c r="AC59" s="8"/>
      <c r="AD59" s="64"/>
      <c r="AE59" s="64"/>
      <c r="AF59" s="115"/>
      <c r="AG59" s="115"/>
      <c r="AH59" s="86"/>
      <c r="AI59" s="64"/>
      <c r="AJ59" s="86"/>
      <c r="AK59" s="80" t="s">
        <v>221</v>
      </c>
      <c r="AL59" s="80" t="s">
        <v>222</v>
      </c>
      <c r="AM59" s="138" t="s">
        <v>153</v>
      </c>
      <c r="AN59" s="139">
        <v>1</v>
      </c>
      <c r="AO59" s="80" t="s">
        <v>154</v>
      </c>
      <c r="AP59" s="22" t="s">
        <v>383</v>
      </c>
      <c r="AQ59" s="22" t="s">
        <v>384</v>
      </c>
      <c r="AR59" s="79"/>
      <c r="AS59" s="141"/>
      <c r="AT59" s="141"/>
      <c r="AU59" s="79"/>
      <c r="AV59" s="79"/>
      <c r="AW59" s="150"/>
      <c r="AX59" s="210"/>
      <c r="AY59" s="215"/>
    </row>
    <row r="60" spans="1:51" ht="63.75" x14ac:dyDescent="0.25">
      <c r="A60" s="235"/>
      <c r="B60" s="235"/>
      <c r="C60" s="235"/>
      <c r="D60" s="214"/>
      <c r="E60" s="214"/>
      <c r="F60" s="214"/>
      <c r="G60" s="238"/>
      <c r="H60" s="214"/>
      <c r="I60" s="238"/>
      <c r="J60" s="252"/>
      <c r="K60" s="5" t="s">
        <v>385</v>
      </c>
      <c r="L60" s="9" t="s">
        <v>134</v>
      </c>
      <c r="M60" s="9">
        <v>0</v>
      </c>
      <c r="N60" s="5" t="s">
        <v>386</v>
      </c>
      <c r="O60" s="14"/>
      <c r="P60" s="14" t="s">
        <v>140</v>
      </c>
      <c r="Q60" s="21" t="s">
        <v>387</v>
      </c>
      <c r="R60" s="62">
        <v>1</v>
      </c>
      <c r="S60" s="104" t="s">
        <v>142</v>
      </c>
      <c r="T60" s="62">
        <v>1</v>
      </c>
      <c r="U60" s="274"/>
      <c r="V60" s="274"/>
      <c r="W60" s="345"/>
      <c r="X60" s="345"/>
      <c r="Y60" s="71" t="s">
        <v>388</v>
      </c>
      <c r="Z60" s="28">
        <v>2021130010233</v>
      </c>
      <c r="AA60" s="9" t="s">
        <v>389</v>
      </c>
      <c r="AB60" s="5" t="s">
        <v>149</v>
      </c>
      <c r="AC60" s="9"/>
      <c r="AD60" s="71"/>
      <c r="AE60" s="71"/>
      <c r="AF60" s="94"/>
      <c r="AG60" s="94"/>
      <c r="AH60" s="49"/>
      <c r="AI60" s="95"/>
      <c r="AJ60" s="123"/>
      <c r="AK60" s="79" t="s">
        <v>221</v>
      </c>
      <c r="AL60" s="79" t="s">
        <v>222</v>
      </c>
      <c r="AM60" s="49" t="s">
        <v>153</v>
      </c>
      <c r="AN60" s="133">
        <v>1</v>
      </c>
      <c r="AO60" s="79" t="s">
        <v>154</v>
      </c>
      <c r="AP60" s="18" t="s">
        <v>388</v>
      </c>
      <c r="AQ60" s="18" t="s">
        <v>390</v>
      </c>
      <c r="AR60" s="79"/>
      <c r="AS60" s="141"/>
      <c r="AT60" s="141"/>
      <c r="AU60" s="79"/>
      <c r="AV60" s="79"/>
      <c r="AW60" s="150"/>
      <c r="AX60" s="218"/>
      <c r="AY60" s="217"/>
    </row>
    <row r="61" spans="1:51" x14ac:dyDescent="0.25">
      <c r="A61" s="7"/>
      <c r="B61" s="46"/>
      <c r="C61" s="46"/>
      <c r="D61" s="47"/>
      <c r="E61" s="48"/>
      <c r="F61" s="47"/>
      <c r="G61" s="75"/>
      <c r="H61" s="47"/>
      <c r="I61" s="75"/>
      <c r="J61" s="75"/>
      <c r="K61" s="51"/>
      <c r="L61" s="47"/>
      <c r="M61" s="47"/>
      <c r="N61" s="51"/>
      <c r="O61" s="47"/>
      <c r="P61" s="47"/>
      <c r="Q61" s="47"/>
      <c r="R61" s="75"/>
      <c r="S61" s="75"/>
      <c r="T61" s="75"/>
      <c r="U61" s="61"/>
      <c r="V61" s="61"/>
      <c r="W61" s="47"/>
      <c r="X61" s="47"/>
      <c r="Y61" s="75"/>
      <c r="Z61" s="47"/>
      <c r="AA61" s="47"/>
      <c r="AB61" s="51"/>
      <c r="AC61" s="47"/>
      <c r="AD61" s="75"/>
      <c r="AE61" s="75"/>
      <c r="AF61" s="112"/>
      <c r="AG61" s="112"/>
      <c r="AH61" s="61"/>
      <c r="AI61" s="75"/>
      <c r="AJ61" s="61"/>
      <c r="AK61" s="47"/>
      <c r="AL61" s="47"/>
      <c r="AM61" s="61"/>
      <c r="AN61" s="61"/>
      <c r="AO61" s="47"/>
      <c r="AP61" s="47"/>
      <c r="AQ61" s="47"/>
      <c r="AR61" s="4"/>
      <c r="AS61" s="4"/>
      <c r="AT61" s="4"/>
      <c r="AU61" s="4"/>
      <c r="AV61" s="4"/>
      <c r="AW61" s="4"/>
      <c r="AX61" s="4"/>
      <c r="AY61" s="24"/>
    </row>
    <row r="62" spans="1:51" ht="63.75" x14ac:dyDescent="0.25">
      <c r="A62" s="233" t="s">
        <v>391</v>
      </c>
      <c r="B62" s="233" t="s">
        <v>355</v>
      </c>
      <c r="C62" s="233" t="s">
        <v>356</v>
      </c>
      <c r="D62" s="212" t="s">
        <v>357</v>
      </c>
      <c r="E62" s="212" t="s">
        <v>192</v>
      </c>
      <c r="F62" s="212" t="s">
        <v>358</v>
      </c>
      <c r="G62" s="236">
        <v>1</v>
      </c>
      <c r="H62" s="212" t="s">
        <v>243</v>
      </c>
      <c r="I62" s="249">
        <v>0.3</v>
      </c>
      <c r="J62" s="250" t="s">
        <v>392</v>
      </c>
      <c r="K62" s="5" t="s">
        <v>393</v>
      </c>
      <c r="L62" s="9" t="s">
        <v>160</v>
      </c>
      <c r="M62" s="19" t="s">
        <v>394</v>
      </c>
      <c r="N62" s="5" t="s">
        <v>395</v>
      </c>
      <c r="O62" s="14"/>
      <c r="P62" s="14" t="s">
        <v>140</v>
      </c>
      <c r="Q62" s="9" t="s">
        <v>396</v>
      </c>
      <c r="R62" s="62">
        <v>4900</v>
      </c>
      <c r="S62" s="62">
        <v>657</v>
      </c>
      <c r="T62" s="62">
        <v>4243</v>
      </c>
      <c r="U62" s="272" t="s">
        <v>143</v>
      </c>
      <c r="V62" s="272" t="s">
        <v>144</v>
      </c>
      <c r="W62" s="275" t="s">
        <v>363</v>
      </c>
      <c r="X62" s="275" t="s">
        <v>364</v>
      </c>
      <c r="Y62" s="236" t="s">
        <v>397</v>
      </c>
      <c r="Z62" s="283">
        <v>2021130010229</v>
      </c>
      <c r="AA62" s="212" t="s">
        <v>398</v>
      </c>
      <c r="AB62" s="5" t="s">
        <v>399</v>
      </c>
      <c r="AC62" s="9" t="s">
        <v>400</v>
      </c>
      <c r="AD62" s="71">
        <v>30</v>
      </c>
      <c r="AE62" s="76">
        <v>0.15</v>
      </c>
      <c r="AF62" s="94">
        <v>44986</v>
      </c>
      <c r="AG62" s="94">
        <v>45291</v>
      </c>
      <c r="AH62" s="49">
        <f>AG62-AF62</f>
        <v>305</v>
      </c>
      <c r="AI62" s="95">
        <v>657</v>
      </c>
      <c r="AJ62" s="123"/>
      <c r="AK62" s="201" t="s">
        <v>221</v>
      </c>
      <c r="AL62" s="201" t="s">
        <v>222</v>
      </c>
      <c r="AM62" s="221" t="s">
        <v>153</v>
      </c>
      <c r="AN62" s="200">
        <v>1800000000</v>
      </c>
      <c r="AO62" s="201" t="s">
        <v>154</v>
      </c>
      <c r="AP62" s="206" t="s">
        <v>397</v>
      </c>
      <c r="AQ62" s="206" t="s">
        <v>401</v>
      </c>
      <c r="AR62" s="79" t="s">
        <v>165</v>
      </c>
      <c r="AS62" s="141" t="s">
        <v>287</v>
      </c>
      <c r="AT62" s="141" t="s">
        <v>167</v>
      </c>
      <c r="AU62" s="79" t="s">
        <v>153</v>
      </c>
      <c r="AV62" s="153">
        <f>AF62</f>
        <v>44986</v>
      </c>
      <c r="AW62" s="150"/>
      <c r="AX62" s="79" t="s">
        <v>369</v>
      </c>
      <c r="AY62" s="155" t="s">
        <v>402</v>
      </c>
    </row>
    <row r="63" spans="1:51" ht="102" x14ac:dyDescent="0.25">
      <c r="A63" s="234"/>
      <c r="B63" s="234"/>
      <c r="C63" s="234"/>
      <c r="D63" s="213"/>
      <c r="E63" s="213"/>
      <c r="F63" s="213"/>
      <c r="G63" s="237"/>
      <c r="H63" s="213"/>
      <c r="I63" s="237"/>
      <c r="J63" s="251"/>
      <c r="K63" s="232" t="s">
        <v>403</v>
      </c>
      <c r="L63" s="220" t="s">
        <v>404</v>
      </c>
      <c r="M63" s="220" t="s">
        <v>405</v>
      </c>
      <c r="N63" s="232" t="s">
        <v>406</v>
      </c>
      <c r="O63" s="253"/>
      <c r="P63" s="253" t="s">
        <v>140</v>
      </c>
      <c r="Q63" s="220" t="s">
        <v>396</v>
      </c>
      <c r="R63" s="292">
        <v>175</v>
      </c>
      <c r="S63" s="292">
        <v>34</v>
      </c>
      <c r="T63" s="292">
        <v>141</v>
      </c>
      <c r="U63" s="273"/>
      <c r="V63" s="273"/>
      <c r="W63" s="211"/>
      <c r="X63" s="211"/>
      <c r="Y63" s="237"/>
      <c r="Z63" s="284"/>
      <c r="AA63" s="213"/>
      <c r="AB63" s="5" t="s">
        <v>407</v>
      </c>
      <c r="AC63" s="9" t="s">
        <v>400</v>
      </c>
      <c r="AD63" s="71">
        <v>3</v>
      </c>
      <c r="AE63" s="76">
        <v>0.05</v>
      </c>
      <c r="AF63" s="94">
        <v>44986</v>
      </c>
      <c r="AG63" s="94">
        <v>45291</v>
      </c>
      <c r="AH63" s="49">
        <f t="shared" ref="AH63:AH70" si="10">AG63-AF63</f>
        <v>305</v>
      </c>
      <c r="AI63" s="95">
        <v>200</v>
      </c>
      <c r="AJ63" s="123"/>
      <c r="AK63" s="201"/>
      <c r="AL63" s="201"/>
      <c r="AM63" s="221"/>
      <c r="AN63" s="200"/>
      <c r="AO63" s="201"/>
      <c r="AP63" s="207"/>
      <c r="AQ63" s="207"/>
      <c r="AR63" s="79" t="s">
        <v>165</v>
      </c>
      <c r="AS63" s="141" t="s">
        <v>188</v>
      </c>
      <c r="AT63" s="141" t="s">
        <v>189</v>
      </c>
      <c r="AU63" s="79" t="s">
        <v>153</v>
      </c>
      <c r="AV63" s="153">
        <f t="shared" ref="AV63:AV70" si="11">AF63</f>
        <v>44986</v>
      </c>
      <c r="AW63" s="150"/>
      <c r="AX63" s="79" t="s">
        <v>157</v>
      </c>
      <c r="AY63" s="155" t="s">
        <v>225</v>
      </c>
    </row>
    <row r="64" spans="1:51" ht="76.5" x14ac:dyDescent="0.25">
      <c r="A64" s="234"/>
      <c r="B64" s="234"/>
      <c r="C64" s="234"/>
      <c r="D64" s="213"/>
      <c r="E64" s="213"/>
      <c r="F64" s="213"/>
      <c r="G64" s="237"/>
      <c r="H64" s="213"/>
      <c r="I64" s="237"/>
      <c r="J64" s="251"/>
      <c r="K64" s="232"/>
      <c r="L64" s="220"/>
      <c r="M64" s="220"/>
      <c r="N64" s="232"/>
      <c r="O64" s="253"/>
      <c r="P64" s="253"/>
      <c r="Q64" s="220"/>
      <c r="R64" s="292"/>
      <c r="S64" s="292"/>
      <c r="T64" s="292"/>
      <c r="U64" s="273"/>
      <c r="V64" s="273"/>
      <c r="W64" s="211"/>
      <c r="X64" s="211"/>
      <c r="Y64" s="237"/>
      <c r="Z64" s="284"/>
      <c r="AA64" s="213"/>
      <c r="AB64" s="5" t="s">
        <v>408</v>
      </c>
      <c r="AC64" s="9" t="s">
        <v>400</v>
      </c>
      <c r="AD64" s="71">
        <v>4</v>
      </c>
      <c r="AE64" s="76">
        <v>0.05</v>
      </c>
      <c r="AF64" s="94">
        <v>44986</v>
      </c>
      <c r="AG64" s="94">
        <v>45291</v>
      </c>
      <c r="AH64" s="49">
        <f t="shared" si="10"/>
        <v>305</v>
      </c>
      <c r="AI64" s="95"/>
      <c r="AJ64" s="123"/>
      <c r="AK64" s="201"/>
      <c r="AL64" s="201"/>
      <c r="AM64" s="221"/>
      <c r="AN64" s="200"/>
      <c r="AO64" s="201"/>
      <c r="AP64" s="207"/>
      <c r="AQ64" s="207"/>
      <c r="AR64" s="79" t="s">
        <v>165</v>
      </c>
      <c r="AS64" s="141" t="s">
        <v>287</v>
      </c>
      <c r="AT64" s="141" t="s">
        <v>167</v>
      </c>
      <c r="AU64" s="79" t="s">
        <v>153</v>
      </c>
      <c r="AV64" s="153">
        <f t="shared" si="11"/>
        <v>44986</v>
      </c>
      <c r="AW64" s="150"/>
      <c r="AX64" s="79" t="s">
        <v>377</v>
      </c>
      <c r="AY64" s="155" t="s">
        <v>378</v>
      </c>
    </row>
    <row r="65" spans="1:51" x14ac:dyDescent="0.25">
      <c r="A65" s="234"/>
      <c r="B65" s="234"/>
      <c r="C65" s="234"/>
      <c r="D65" s="213"/>
      <c r="E65" s="213"/>
      <c r="F65" s="213"/>
      <c r="G65" s="237"/>
      <c r="H65" s="213"/>
      <c r="I65" s="237"/>
      <c r="J65" s="251"/>
      <c r="K65" s="243" t="s">
        <v>409</v>
      </c>
      <c r="L65" s="212" t="s">
        <v>404</v>
      </c>
      <c r="M65" s="212">
        <v>4</v>
      </c>
      <c r="N65" s="243" t="s">
        <v>410</v>
      </c>
      <c r="O65" s="246"/>
      <c r="P65" s="246" t="s">
        <v>140</v>
      </c>
      <c r="Q65" s="212" t="s">
        <v>400</v>
      </c>
      <c r="R65" s="236">
        <v>14</v>
      </c>
      <c r="S65" s="236">
        <v>4</v>
      </c>
      <c r="T65" s="236">
        <v>28</v>
      </c>
      <c r="U65" s="273"/>
      <c r="V65" s="273"/>
      <c r="W65" s="211"/>
      <c r="X65" s="211"/>
      <c r="Y65" s="237"/>
      <c r="Z65" s="284"/>
      <c r="AA65" s="213"/>
      <c r="AB65" s="5" t="s">
        <v>229</v>
      </c>
      <c r="AC65" s="9"/>
      <c r="AD65" s="71">
        <v>1</v>
      </c>
      <c r="AE65" s="76">
        <v>0.05</v>
      </c>
      <c r="AF65" s="94">
        <v>44958</v>
      </c>
      <c r="AG65" s="94">
        <v>45291</v>
      </c>
      <c r="AH65" s="49">
        <f t="shared" si="10"/>
        <v>333</v>
      </c>
      <c r="AI65" s="95"/>
      <c r="AJ65" s="123"/>
      <c r="AK65" s="201"/>
      <c r="AL65" s="201"/>
      <c r="AM65" s="221"/>
      <c r="AN65" s="200"/>
      <c r="AO65" s="201"/>
      <c r="AP65" s="207"/>
      <c r="AQ65" s="207"/>
      <c r="AR65" s="79" t="s">
        <v>165</v>
      </c>
      <c r="AS65" s="141" t="s">
        <v>331</v>
      </c>
      <c r="AT65" s="141" t="s">
        <v>411</v>
      </c>
      <c r="AU65" s="79" t="s">
        <v>153</v>
      </c>
      <c r="AV65" s="153">
        <f t="shared" si="11"/>
        <v>44958</v>
      </c>
      <c r="AW65" s="150"/>
      <c r="AX65" s="210"/>
      <c r="AY65" s="215"/>
    </row>
    <row r="66" spans="1:51" ht="38.25" x14ac:dyDescent="0.25">
      <c r="A66" s="234"/>
      <c r="B66" s="234"/>
      <c r="C66" s="234"/>
      <c r="D66" s="213"/>
      <c r="E66" s="213"/>
      <c r="F66" s="213"/>
      <c r="G66" s="237"/>
      <c r="H66" s="213"/>
      <c r="I66" s="237"/>
      <c r="J66" s="251"/>
      <c r="K66" s="244"/>
      <c r="L66" s="213"/>
      <c r="M66" s="213"/>
      <c r="N66" s="244"/>
      <c r="O66" s="247"/>
      <c r="P66" s="247"/>
      <c r="Q66" s="213"/>
      <c r="R66" s="237"/>
      <c r="S66" s="237"/>
      <c r="T66" s="237"/>
      <c r="U66" s="273"/>
      <c r="V66" s="273"/>
      <c r="W66" s="211"/>
      <c r="X66" s="211"/>
      <c r="Y66" s="237"/>
      <c r="Z66" s="284"/>
      <c r="AA66" s="213"/>
      <c r="AB66" s="5" t="s">
        <v>412</v>
      </c>
      <c r="AC66" s="9" t="s">
        <v>396</v>
      </c>
      <c r="AD66" s="71">
        <v>1</v>
      </c>
      <c r="AE66" s="76">
        <v>0.1</v>
      </c>
      <c r="AF66" s="94">
        <v>45078</v>
      </c>
      <c r="AG66" s="94">
        <v>45291</v>
      </c>
      <c r="AH66" s="49">
        <f t="shared" si="10"/>
        <v>213</v>
      </c>
      <c r="AI66" s="95"/>
      <c r="AJ66" s="123"/>
      <c r="AK66" s="201"/>
      <c r="AL66" s="201"/>
      <c r="AM66" s="221"/>
      <c r="AN66" s="200"/>
      <c r="AO66" s="201"/>
      <c r="AP66" s="207"/>
      <c r="AQ66" s="207"/>
      <c r="AR66" s="79" t="s">
        <v>165</v>
      </c>
      <c r="AS66" s="141" t="s">
        <v>287</v>
      </c>
      <c r="AT66" s="141" t="s">
        <v>167</v>
      </c>
      <c r="AU66" s="79" t="s">
        <v>153</v>
      </c>
      <c r="AV66" s="153">
        <f t="shared" si="11"/>
        <v>45078</v>
      </c>
      <c r="AW66" s="150"/>
      <c r="AX66" s="211"/>
      <c r="AY66" s="216"/>
    </row>
    <row r="67" spans="1:51" ht="25.5" x14ac:dyDescent="0.25">
      <c r="A67" s="234"/>
      <c r="B67" s="234"/>
      <c r="C67" s="234"/>
      <c r="D67" s="213"/>
      <c r="E67" s="213"/>
      <c r="F67" s="213"/>
      <c r="G67" s="237"/>
      <c r="H67" s="213"/>
      <c r="I67" s="237"/>
      <c r="J67" s="251"/>
      <c r="K67" s="244"/>
      <c r="L67" s="213"/>
      <c r="M67" s="213"/>
      <c r="N67" s="244"/>
      <c r="O67" s="247"/>
      <c r="P67" s="247"/>
      <c r="Q67" s="213"/>
      <c r="R67" s="237"/>
      <c r="S67" s="237"/>
      <c r="T67" s="237"/>
      <c r="U67" s="273"/>
      <c r="V67" s="273"/>
      <c r="W67" s="211"/>
      <c r="X67" s="211"/>
      <c r="Y67" s="237"/>
      <c r="Z67" s="284"/>
      <c r="AA67" s="213"/>
      <c r="AB67" s="5" t="s">
        <v>413</v>
      </c>
      <c r="AC67" s="9" t="s">
        <v>400</v>
      </c>
      <c r="AD67" s="71">
        <v>3</v>
      </c>
      <c r="AE67" s="76">
        <v>0.05</v>
      </c>
      <c r="AF67" s="94">
        <v>45078</v>
      </c>
      <c r="AG67" s="94">
        <v>45199</v>
      </c>
      <c r="AH67" s="49">
        <f t="shared" si="10"/>
        <v>121</v>
      </c>
      <c r="AI67" s="95">
        <v>210</v>
      </c>
      <c r="AJ67" s="123"/>
      <c r="AK67" s="201"/>
      <c r="AL67" s="201"/>
      <c r="AM67" s="221"/>
      <c r="AN67" s="200"/>
      <c r="AO67" s="201"/>
      <c r="AP67" s="207"/>
      <c r="AQ67" s="207"/>
      <c r="AR67" s="79" t="s">
        <v>165</v>
      </c>
      <c r="AS67" s="141" t="s">
        <v>188</v>
      </c>
      <c r="AT67" s="141" t="s">
        <v>189</v>
      </c>
      <c r="AU67" s="79" t="s">
        <v>153</v>
      </c>
      <c r="AV67" s="153">
        <f t="shared" si="11"/>
        <v>45078</v>
      </c>
      <c r="AW67" s="150"/>
      <c r="AX67" s="211"/>
      <c r="AY67" s="216"/>
    </row>
    <row r="68" spans="1:51" ht="38.25" x14ac:dyDescent="0.25">
      <c r="A68" s="234"/>
      <c r="B68" s="234"/>
      <c r="C68" s="234"/>
      <c r="D68" s="213"/>
      <c r="E68" s="213"/>
      <c r="F68" s="213"/>
      <c r="G68" s="237"/>
      <c r="H68" s="213"/>
      <c r="I68" s="237"/>
      <c r="J68" s="251"/>
      <c r="K68" s="244"/>
      <c r="L68" s="213"/>
      <c r="M68" s="213"/>
      <c r="N68" s="244"/>
      <c r="O68" s="247"/>
      <c r="P68" s="247"/>
      <c r="Q68" s="213"/>
      <c r="R68" s="237"/>
      <c r="S68" s="237"/>
      <c r="T68" s="237"/>
      <c r="U68" s="273"/>
      <c r="V68" s="273"/>
      <c r="W68" s="211"/>
      <c r="X68" s="211"/>
      <c r="Y68" s="237"/>
      <c r="Z68" s="284"/>
      <c r="AA68" s="213"/>
      <c r="AB68" s="5" t="s">
        <v>414</v>
      </c>
      <c r="AC68" s="9" t="s">
        <v>415</v>
      </c>
      <c r="AD68" s="71">
        <v>1</v>
      </c>
      <c r="AE68" s="76">
        <v>0.05</v>
      </c>
      <c r="AF68" s="94">
        <v>45047</v>
      </c>
      <c r="AG68" s="94">
        <v>45199</v>
      </c>
      <c r="AH68" s="49">
        <f t="shared" si="10"/>
        <v>152</v>
      </c>
      <c r="AI68" s="95"/>
      <c r="AJ68" s="123"/>
      <c r="AK68" s="201"/>
      <c r="AL68" s="201"/>
      <c r="AM68" s="221"/>
      <c r="AN68" s="200"/>
      <c r="AO68" s="201"/>
      <c r="AP68" s="207"/>
      <c r="AQ68" s="207"/>
      <c r="AR68" s="79" t="s">
        <v>165</v>
      </c>
      <c r="AS68" s="141" t="s">
        <v>287</v>
      </c>
      <c r="AT68" s="141" t="s">
        <v>167</v>
      </c>
      <c r="AU68" s="79" t="s">
        <v>153</v>
      </c>
      <c r="AV68" s="153">
        <f t="shared" si="11"/>
        <v>45047</v>
      </c>
      <c r="AW68" s="150"/>
      <c r="AX68" s="211"/>
      <c r="AY68" s="216"/>
    </row>
    <row r="69" spans="1:51" ht="38.25" x14ac:dyDescent="0.25">
      <c r="A69" s="234"/>
      <c r="B69" s="234"/>
      <c r="C69" s="234"/>
      <c r="D69" s="213"/>
      <c r="E69" s="213"/>
      <c r="F69" s="213"/>
      <c r="G69" s="237"/>
      <c r="H69" s="213"/>
      <c r="I69" s="237"/>
      <c r="J69" s="251"/>
      <c r="K69" s="243" t="s">
        <v>416</v>
      </c>
      <c r="L69" s="212" t="s">
        <v>215</v>
      </c>
      <c r="M69" s="212" t="s">
        <v>417</v>
      </c>
      <c r="N69" s="243" t="s">
        <v>418</v>
      </c>
      <c r="O69" s="246"/>
      <c r="P69" s="246" t="s">
        <v>140</v>
      </c>
      <c r="Q69" s="212" t="s">
        <v>419</v>
      </c>
      <c r="R69" s="236">
        <v>700</v>
      </c>
      <c r="S69" s="236">
        <v>80</v>
      </c>
      <c r="T69" s="236">
        <v>737</v>
      </c>
      <c r="U69" s="273"/>
      <c r="V69" s="273"/>
      <c r="W69" s="211"/>
      <c r="X69" s="211"/>
      <c r="Y69" s="237"/>
      <c r="Z69" s="284"/>
      <c r="AA69" s="213"/>
      <c r="AB69" s="5" t="s">
        <v>420</v>
      </c>
      <c r="AC69" s="9" t="s">
        <v>305</v>
      </c>
      <c r="AD69" s="71">
        <v>1</v>
      </c>
      <c r="AE69" s="76">
        <v>0.3</v>
      </c>
      <c r="AF69" s="94">
        <v>44986</v>
      </c>
      <c r="AG69" s="94">
        <v>45291</v>
      </c>
      <c r="AH69" s="49">
        <f t="shared" si="10"/>
        <v>305</v>
      </c>
      <c r="AI69" s="95">
        <v>80</v>
      </c>
      <c r="AJ69" s="123"/>
      <c r="AK69" s="201"/>
      <c r="AL69" s="201"/>
      <c r="AM69" s="221"/>
      <c r="AN69" s="200"/>
      <c r="AO69" s="201"/>
      <c r="AP69" s="225"/>
      <c r="AQ69" s="225"/>
      <c r="AR69" s="79" t="s">
        <v>165</v>
      </c>
      <c r="AS69" s="141" t="s">
        <v>182</v>
      </c>
      <c r="AT69" s="141" t="s">
        <v>167</v>
      </c>
      <c r="AU69" s="79" t="s">
        <v>153</v>
      </c>
      <c r="AV69" s="153">
        <f t="shared" si="11"/>
        <v>44986</v>
      </c>
      <c r="AW69" s="150"/>
      <c r="AX69" s="211"/>
      <c r="AY69" s="216"/>
    </row>
    <row r="70" spans="1:51" x14ac:dyDescent="0.25">
      <c r="A70" s="235"/>
      <c r="B70" s="235"/>
      <c r="C70" s="235"/>
      <c r="D70" s="214"/>
      <c r="E70" s="214"/>
      <c r="F70" s="214"/>
      <c r="G70" s="238"/>
      <c r="H70" s="214"/>
      <c r="I70" s="238"/>
      <c r="J70" s="252"/>
      <c r="K70" s="245"/>
      <c r="L70" s="214"/>
      <c r="M70" s="214"/>
      <c r="N70" s="245"/>
      <c r="O70" s="248"/>
      <c r="P70" s="248"/>
      <c r="Q70" s="214"/>
      <c r="R70" s="238"/>
      <c r="S70" s="238"/>
      <c r="T70" s="238"/>
      <c r="U70" s="274"/>
      <c r="V70" s="274"/>
      <c r="W70" s="218"/>
      <c r="X70" s="218"/>
      <c r="Y70" s="238"/>
      <c r="Z70" s="294"/>
      <c r="AA70" s="214"/>
      <c r="AB70" s="5" t="s">
        <v>421</v>
      </c>
      <c r="AC70" s="9" t="s">
        <v>422</v>
      </c>
      <c r="AD70" s="71">
        <v>1</v>
      </c>
      <c r="AE70" s="76">
        <v>0.2</v>
      </c>
      <c r="AF70" s="94">
        <v>44986</v>
      </c>
      <c r="AG70" s="94">
        <v>45291</v>
      </c>
      <c r="AH70" s="49">
        <f t="shared" si="10"/>
        <v>305</v>
      </c>
      <c r="AI70" s="95"/>
      <c r="AJ70" s="123"/>
      <c r="AK70" s="79"/>
      <c r="AL70" s="79"/>
      <c r="AM70" s="49"/>
      <c r="AN70" s="133"/>
      <c r="AO70" s="79"/>
      <c r="AP70" s="20"/>
      <c r="AQ70" s="20"/>
      <c r="AR70" s="79" t="s">
        <v>165</v>
      </c>
      <c r="AS70" s="141" t="s">
        <v>188</v>
      </c>
      <c r="AT70" s="141" t="s">
        <v>189</v>
      </c>
      <c r="AU70" s="79" t="s">
        <v>153</v>
      </c>
      <c r="AV70" s="153">
        <f t="shared" si="11"/>
        <v>44986</v>
      </c>
      <c r="AW70" s="150"/>
      <c r="AX70" s="218"/>
      <c r="AY70" s="217"/>
    </row>
    <row r="71" spans="1:51" x14ac:dyDescent="0.25">
      <c r="A71" s="7"/>
      <c r="B71" s="46"/>
      <c r="C71" s="46"/>
      <c r="D71" s="47"/>
      <c r="E71" s="48"/>
      <c r="F71" s="47"/>
      <c r="G71" s="75"/>
      <c r="H71" s="47"/>
      <c r="I71" s="75"/>
      <c r="J71" s="75"/>
      <c r="K71" s="51"/>
      <c r="L71" s="47"/>
      <c r="M71" s="47"/>
      <c r="N71" s="51"/>
      <c r="O71" s="47"/>
      <c r="P71" s="47"/>
      <c r="Q71" s="47"/>
      <c r="R71" s="75"/>
      <c r="S71" s="75"/>
      <c r="T71" s="75"/>
      <c r="U71" s="61"/>
      <c r="V71" s="61"/>
      <c r="W71" s="47"/>
      <c r="X71" s="47"/>
      <c r="Y71" s="75"/>
      <c r="Z71" s="47"/>
      <c r="AA71" s="47"/>
      <c r="AB71" s="51"/>
      <c r="AC71" s="47"/>
      <c r="AD71" s="75"/>
      <c r="AE71" s="75"/>
      <c r="AF71" s="112"/>
      <c r="AG71" s="112"/>
      <c r="AH71" s="61"/>
      <c r="AI71" s="75"/>
      <c r="AJ71" s="61"/>
      <c r="AK71" s="47"/>
      <c r="AL71" s="47"/>
      <c r="AM71" s="61"/>
      <c r="AN71" s="61"/>
      <c r="AO71" s="47"/>
      <c r="AP71" s="47"/>
      <c r="AQ71" s="47"/>
      <c r="AR71" s="4"/>
      <c r="AS71" s="4"/>
      <c r="AT71" s="4"/>
      <c r="AU71" s="4"/>
      <c r="AV71" s="4"/>
      <c r="AW71" s="4"/>
      <c r="AX71" s="4"/>
      <c r="AY71" s="24"/>
    </row>
    <row r="72" spans="1:51" ht="63.75" x14ac:dyDescent="0.25">
      <c r="A72" s="254" t="s">
        <v>391</v>
      </c>
      <c r="B72" s="254" t="s">
        <v>355</v>
      </c>
      <c r="C72" s="254" t="s">
        <v>356</v>
      </c>
      <c r="D72" s="220" t="s">
        <v>357</v>
      </c>
      <c r="E72" s="220" t="s">
        <v>192</v>
      </c>
      <c r="F72" s="220" t="s">
        <v>358</v>
      </c>
      <c r="G72" s="230">
        <v>1</v>
      </c>
      <c r="H72" s="220" t="s">
        <v>243</v>
      </c>
      <c r="I72" s="230">
        <v>0.3</v>
      </c>
      <c r="J72" s="231" t="s">
        <v>423</v>
      </c>
      <c r="K72" s="232" t="s">
        <v>424</v>
      </c>
      <c r="L72" s="220" t="s">
        <v>134</v>
      </c>
      <c r="M72" s="220">
        <v>0</v>
      </c>
      <c r="N72" s="232" t="s">
        <v>425</v>
      </c>
      <c r="O72" s="253" t="s">
        <v>140</v>
      </c>
      <c r="P72" s="253"/>
      <c r="Q72" s="220" t="s">
        <v>415</v>
      </c>
      <c r="R72" s="222">
        <v>1</v>
      </c>
      <c r="S72" s="222">
        <v>1</v>
      </c>
      <c r="T72" s="222">
        <v>1</v>
      </c>
      <c r="U72" s="223" t="s">
        <v>143</v>
      </c>
      <c r="V72" s="223" t="s">
        <v>144</v>
      </c>
      <c r="W72" s="220" t="s">
        <v>363</v>
      </c>
      <c r="X72" s="220" t="s">
        <v>364</v>
      </c>
      <c r="Y72" s="222" t="s">
        <v>426</v>
      </c>
      <c r="Z72" s="239">
        <v>2021130010228</v>
      </c>
      <c r="AA72" s="212" t="s">
        <v>427</v>
      </c>
      <c r="AB72" s="5" t="s">
        <v>428</v>
      </c>
      <c r="AC72" s="9" t="s">
        <v>429</v>
      </c>
      <c r="AD72" s="71">
        <v>1</v>
      </c>
      <c r="AE72" s="76">
        <v>0.3</v>
      </c>
      <c r="AF72" s="94">
        <v>44986</v>
      </c>
      <c r="AG72" s="94">
        <v>45291</v>
      </c>
      <c r="AH72" s="49">
        <f>AG72-AF72</f>
        <v>305</v>
      </c>
      <c r="AI72" s="95">
        <v>20</v>
      </c>
      <c r="AJ72" s="123"/>
      <c r="AK72" s="201" t="s">
        <v>221</v>
      </c>
      <c r="AL72" s="201" t="s">
        <v>222</v>
      </c>
      <c r="AM72" s="221" t="s">
        <v>153</v>
      </c>
      <c r="AN72" s="343">
        <v>88500000</v>
      </c>
      <c r="AO72" s="201" t="s">
        <v>154</v>
      </c>
      <c r="AP72" s="229" t="s">
        <v>426</v>
      </c>
      <c r="AQ72" s="229" t="s">
        <v>430</v>
      </c>
      <c r="AR72" s="79" t="s">
        <v>165</v>
      </c>
      <c r="AS72" s="141" t="s">
        <v>287</v>
      </c>
      <c r="AT72" s="141" t="s">
        <v>167</v>
      </c>
      <c r="AU72" s="79" t="s">
        <v>153</v>
      </c>
      <c r="AV72" s="153">
        <f>AF72</f>
        <v>44986</v>
      </c>
      <c r="AW72" s="150"/>
      <c r="AX72" s="79" t="s">
        <v>369</v>
      </c>
      <c r="AY72" s="155" t="s">
        <v>431</v>
      </c>
    </row>
    <row r="73" spans="1:51" ht="102" x14ac:dyDescent="0.25">
      <c r="A73" s="254"/>
      <c r="B73" s="254"/>
      <c r="C73" s="254"/>
      <c r="D73" s="220"/>
      <c r="E73" s="220"/>
      <c r="F73" s="220"/>
      <c r="G73" s="222"/>
      <c r="H73" s="220"/>
      <c r="I73" s="222"/>
      <c r="J73" s="231"/>
      <c r="K73" s="232"/>
      <c r="L73" s="220"/>
      <c r="M73" s="220"/>
      <c r="N73" s="232"/>
      <c r="O73" s="253"/>
      <c r="P73" s="253"/>
      <c r="Q73" s="220"/>
      <c r="R73" s="222"/>
      <c r="S73" s="222"/>
      <c r="T73" s="222"/>
      <c r="U73" s="223"/>
      <c r="V73" s="223"/>
      <c r="W73" s="220"/>
      <c r="X73" s="220"/>
      <c r="Y73" s="222"/>
      <c r="Z73" s="239"/>
      <c r="AA73" s="213"/>
      <c r="AB73" s="5" t="s">
        <v>432</v>
      </c>
      <c r="AC73" s="9" t="s">
        <v>415</v>
      </c>
      <c r="AD73" s="71">
        <v>1</v>
      </c>
      <c r="AE73" s="76">
        <v>0.35</v>
      </c>
      <c r="AF73" s="94">
        <v>44986</v>
      </c>
      <c r="AG73" s="94">
        <v>45291</v>
      </c>
      <c r="AH73" s="49">
        <f t="shared" ref="AH73:AH75" si="12">AG73-AF73</f>
        <v>305</v>
      </c>
      <c r="AI73" s="95"/>
      <c r="AJ73" s="123"/>
      <c r="AK73" s="201"/>
      <c r="AL73" s="201"/>
      <c r="AM73" s="221"/>
      <c r="AN73" s="343"/>
      <c r="AO73" s="201"/>
      <c r="AP73" s="229"/>
      <c r="AQ73" s="229"/>
      <c r="AR73" s="79" t="s">
        <v>165</v>
      </c>
      <c r="AS73" s="141" t="s">
        <v>287</v>
      </c>
      <c r="AT73" s="141" t="s">
        <v>167</v>
      </c>
      <c r="AU73" s="79" t="s">
        <v>153</v>
      </c>
      <c r="AV73" s="153">
        <f t="shared" ref="AV73:AV75" si="13">AF73</f>
        <v>44986</v>
      </c>
      <c r="AW73" s="150"/>
      <c r="AX73" s="79" t="s">
        <v>157</v>
      </c>
      <c r="AY73" s="155" t="s">
        <v>225</v>
      </c>
    </row>
    <row r="74" spans="1:51" ht="76.5" x14ac:dyDescent="0.25">
      <c r="A74" s="254"/>
      <c r="B74" s="254"/>
      <c r="C74" s="254"/>
      <c r="D74" s="220"/>
      <c r="E74" s="220"/>
      <c r="F74" s="220"/>
      <c r="G74" s="222"/>
      <c r="H74" s="220"/>
      <c r="I74" s="222"/>
      <c r="J74" s="231"/>
      <c r="K74" s="232"/>
      <c r="L74" s="220"/>
      <c r="M74" s="220"/>
      <c r="N74" s="232"/>
      <c r="O74" s="253"/>
      <c r="P74" s="253"/>
      <c r="Q74" s="220"/>
      <c r="R74" s="222"/>
      <c r="S74" s="222"/>
      <c r="T74" s="222"/>
      <c r="U74" s="223"/>
      <c r="V74" s="223"/>
      <c r="W74" s="220"/>
      <c r="X74" s="220"/>
      <c r="Y74" s="222"/>
      <c r="Z74" s="239"/>
      <c r="AA74" s="213"/>
      <c r="AB74" s="5" t="s">
        <v>433</v>
      </c>
      <c r="AC74" s="9" t="s">
        <v>292</v>
      </c>
      <c r="AD74" s="71">
        <v>1</v>
      </c>
      <c r="AE74" s="76">
        <v>0.2</v>
      </c>
      <c r="AF74" s="94">
        <v>45017</v>
      </c>
      <c r="AG74" s="94">
        <v>45291</v>
      </c>
      <c r="AH74" s="49">
        <f t="shared" si="12"/>
        <v>274</v>
      </c>
      <c r="AI74" s="95">
        <v>80</v>
      </c>
      <c r="AJ74" s="123"/>
      <c r="AK74" s="201"/>
      <c r="AL74" s="201"/>
      <c r="AM74" s="221"/>
      <c r="AN74" s="343"/>
      <c r="AO74" s="201"/>
      <c r="AP74" s="229"/>
      <c r="AQ74" s="229"/>
      <c r="AR74" s="79" t="s">
        <v>165</v>
      </c>
      <c r="AS74" s="141" t="s">
        <v>188</v>
      </c>
      <c r="AT74" s="141" t="s">
        <v>189</v>
      </c>
      <c r="AU74" s="79" t="s">
        <v>153</v>
      </c>
      <c r="AV74" s="153">
        <f t="shared" si="13"/>
        <v>45017</v>
      </c>
      <c r="AW74" s="150"/>
      <c r="AX74" s="79" t="s">
        <v>377</v>
      </c>
      <c r="AY74" s="155" t="s">
        <v>378</v>
      </c>
    </row>
    <row r="75" spans="1:51" ht="25.5" x14ac:dyDescent="0.25">
      <c r="A75" s="254"/>
      <c r="B75" s="254"/>
      <c r="C75" s="254"/>
      <c r="D75" s="220"/>
      <c r="E75" s="220"/>
      <c r="F75" s="220"/>
      <c r="G75" s="222"/>
      <c r="H75" s="220"/>
      <c r="I75" s="222"/>
      <c r="J75" s="231"/>
      <c r="K75" s="232"/>
      <c r="L75" s="220"/>
      <c r="M75" s="220"/>
      <c r="N75" s="232"/>
      <c r="O75" s="253"/>
      <c r="P75" s="253"/>
      <c r="Q75" s="220"/>
      <c r="R75" s="222"/>
      <c r="S75" s="222"/>
      <c r="T75" s="222"/>
      <c r="U75" s="223"/>
      <c r="V75" s="223"/>
      <c r="W75" s="220"/>
      <c r="X75" s="220"/>
      <c r="Y75" s="222"/>
      <c r="Z75" s="239"/>
      <c r="AA75" s="214"/>
      <c r="AB75" s="5" t="s">
        <v>434</v>
      </c>
      <c r="AC75" s="9"/>
      <c r="AD75" s="71">
        <v>1</v>
      </c>
      <c r="AE75" s="76">
        <v>0.15</v>
      </c>
      <c r="AF75" s="94">
        <v>45017</v>
      </c>
      <c r="AG75" s="94">
        <v>45291</v>
      </c>
      <c r="AH75" s="49">
        <f t="shared" si="12"/>
        <v>274</v>
      </c>
      <c r="AI75" s="95"/>
      <c r="AJ75" s="123"/>
      <c r="AK75" s="201"/>
      <c r="AL75" s="201"/>
      <c r="AM75" s="221"/>
      <c r="AN75" s="343"/>
      <c r="AO75" s="201"/>
      <c r="AP75" s="229"/>
      <c r="AQ75" s="229"/>
      <c r="AR75" s="79" t="s">
        <v>165</v>
      </c>
      <c r="AS75" s="141" t="s">
        <v>188</v>
      </c>
      <c r="AT75" s="141" t="s">
        <v>189</v>
      </c>
      <c r="AU75" s="79" t="s">
        <v>153</v>
      </c>
      <c r="AV75" s="153">
        <f t="shared" si="13"/>
        <v>45017</v>
      </c>
      <c r="AW75" s="150"/>
      <c r="AX75" s="85"/>
      <c r="AY75" s="163"/>
    </row>
    <row r="76" spans="1:51" x14ac:dyDescent="0.25">
      <c r="A76" s="7"/>
      <c r="B76" s="46"/>
      <c r="C76" s="46"/>
      <c r="D76" s="47"/>
      <c r="E76" s="48"/>
      <c r="F76" s="47"/>
      <c r="G76" s="75"/>
      <c r="H76" s="47"/>
      <c r="I76" s="75"/>
      <c r="J76" s="75"/>
      <c r="K76" s="51"/>
      <c r="L76" s="47"/>
      <c r="M76" s="47"/>
      <c r="N76" s="51"/>
      <c r="O76" s="47"/>
      <c r="P76" s="47"/>
      <c r="Q76" s="47"/>
      <c r="R76" s="75"/>
      <c r="S76" s="75"/>
      <c r="T76" s="75"/>
      <c r="U76" s="61"/>
      <c r="V76" s="61"/>
      <c r="W76" s="47"/>
      <c r="X76" s="47"/>
      <c r="Y76" s="75"/>
      <c r="Z76" s="47"/>
      <c r="AA76" s="47"/>
      <c r="AB76" s="51"/>
      <c r="AC76" s="47"/>
      <c r="AD76" s="75"/>
      <c r="AE76" s="75"/>
      <c r="AF76" s="112"/>
      <c r="AG76" s="112"/>
      <c r="AH76" s="61"/>
      <c r="AI76" s="75"/>
      <c r="AJ76" s="61"/>
      <c r="AK76" s="47"/>
      <c r="AL76" s="47"/>
      <c r="AM76" s="61"/>
      <c r="AN76" s="61"/>
      <c r="AO76" s="47"/>
      <c r="AP76" s="47"/>
      <c r="AQ76" s="47"/>
      <c r="AR76" s="4"/>
      <c r="AS76" s="4"/>
      <c r="AT76" s="4"/>
      <c r="AU76" s="4"/>
      <c r="AV76" s="4"/>
      <c r="AW76" s="4"/>
      <c r="AX76" s="4"/>
      <c r="AY76" s="24"/>
    </row>
    <row r="77" spans="1:51" ht="102" x14ac:dyDescent="0.25">
      <c r="A77" s="254" t="s">
        <v>391</v>
      </c>
      <c r="B77" s="254" t="s">
        <v>355</v>
      </c>
      <c r="C77" s="254" t="s">
        <v>356</v>
      </c>
      <c r="D77" s="220" t="s">
        <v>357</v>
      </c>
      <c r="E77" s="220" t="s">
        <v>192</v>
      </c>
      <c r="F77" s="220" t="s">
        <v>358</v>
      </c>
      <c r="G77" s="230">
        <v>1</v>
      </c>
      <c r="H77" s="220" t="s">
        <v>243</v>
      </c>
      <c r="I77" s="230">
        <v>0.3</v>
      </c>
      <c r="J77" s="231" t="s">
        <v>435</v>
      </c>
      <c r="K77" s="5" t="s">
        <v>436</v>
      </c>
      <c r="L77" s="9" t="s">
        <v>437</v>
      </c>
      <c r="M77" s="9" t="s">
        <v>438</v>
      </c>
      <c r="N77" s="5" t="s">
        <v>439</v>
      </c>
      <c r="O77" s="14"/>
      <c r="P77" s="14" t="s">
        <v>140</v>
      </c>
      <c r="Q77" s="9" t="s">
        <v>292</v>
      </c>
      <c r="R77" s="62">
        <v>55</v>
      </c>
      <c r="S77" s="62">
        <v>27</v>
      </c>
      <c r="T77" s="62">
        <v>28</v>
      </c>
      <c r="U77" s="272" t="s">
        <v>143</v>
      </c>
      <c r="V77" s="272" t="s">
        <v>144</v>
      </c>
      <c r="W77" s="275" t="s">
        <v>363</v>
      </c>
      <c r="X77" s="275" t="s">
        <v>364</v>
      </c>
      <c r="Y77" s="222" t="s">
        <v>440</v>
      </c>
      <c r="Z77" s="239">
        <v>2021130010222</v>
      </c>
      <c r="AA77" s="212" t="s">
        <v>441</v>
      </c>
      <c r="AB77" s="5" t="s">
        <v>442</v>
      </c>
      <c r="AC77" s="9" t="s">
        <v>292</v>
      </c>
      <c r="AD77" s="71">
        <v>1</v>
      </c>
      <c r="AE77" s="76">
        <v>0.7</v>
      </c>
      <c r="AF77" s="94">
        <v>44986</v>
      </c>
      <c r="AG77" s="94">
        <v>45291</v>
      </c>
      <c r="AH77" s="49">
        <f>AG77-AF77</f>
        <v>305</v>
      </c>
      <c r="AI77" s="95">
        <f>28*30</f>
        <v>840</v>
      </c>
      <c r="AJ77" s="123"/>
      <c r="AK77" s="201" t="s">
        <v>221</v>
      </c>
      <c r="AL77" s="201" t="s">
        <v>222</v>
      </c>
      <c r="AM77" s="221" t="s">
        <v>153</v>
      </c>
      <c r="AN77" s="340">
        <v>57000000</v>
      </c>
      <c r="AO77" s="201" t="s">
        <v>154</v>
      </c>
      <c r="AP77" s="229" t="s">
        <v>440</v>
      </c>
      <c r="AQ77" s="229" t="s">
        <v>443</v>
      </c>
      <c r="AR77" s="79" t="s">
        <v>165</v>
      </c>
      <c r="AS77" s="141" t="s">
        <v>287</v>
      </c>
      <c r="AT77" s="141" t="s">
        <v>167</v>
      </c>
      <c r="AU77" s="79" t="s">
        <v>153</v>
      </c>
      <c r="AV77" s="153">
        <f>AF77</f>
        <v>44986</v>
      </c>
      <c r="AW77" s="150"/>
      <c r="AX77" s="79" t="s">
        <v>369</v>
      </c>
      <c r="AY77" s="155" t="s">
        <v>225</v>
      </c>
    </row>
    <row r="78" spans="1:51" ht="76.5" x14ac:dyDescent="0.25">
      <c r="A78" s="254"/>
      <c r="B78" s="254"/>
      <c r="C78" s="254"/>
      <c r="D78" s="220"/>
      <c r="E78" s="220"/>
      <c r="F78" s="220"/>
      <c r="G78" s="222"/>
      <c r="H78" s="220"/>
      <c r="I78" s="222"/>
      <c r="J78" s="231"/>
      <c r="K78" s="5" t="s">
        <v>444</v>
      </c>
      <c r="L78" s="9" t="s">
        <v>445</v>
      </c>
      <c r="M78" s="9">
        <v>0</v>
      </c>
      <c r="N78" s="10" t="s">
        <v>446</v>
      </c>
      <c r="O78" s="11"/>
      <c r="P78" s="11" t="s">
        <v>140</v>
      </c>
      <c r="Q78" s="55" t="s">
        <v>396</v>
      </c>
      <c r="R78" s="62">
        <v>4</v>
      </c>
      <c r="S78" s="62">
        <v>1</v>
      </c>
      <c r="T78" s="62">
        <v>4</v>
      </c>
      <c r="U78" s="274"/>
      <c r="V78" s="274"/>
      <c r="W78" s="277"/>
      <c r="X78" s="277"/>
      <c r="Y78" s="222"/>
      <c r="Z78" s="239"/>
      <c r="AA78" s="214"/>
      <c r="AB78" s="5" t="s">
        <v>447</v>
      </c>
      <c r="AC78" s="9" t="s">
        <v>396</v>
      </c>
      <c r="AD78" s="71">
        <v>1</v>
      </c>
      <c r="AE78" s="76">
        <v>0.3</v>
      </c>
      <c r="AF78" s="94">
        <v>44986</v>
      </c>
      <c r="AG78" s="94">
        <v>45291</v>
      </c>
      <c r="AH78" s="49">
        <f>AG78-AF78</f>
        <v>305</v>
      </c>
      <c r="AI78" s="95"/>
      <c r="AJ78" s="123"/>
      <c r="AK78" s="201"/>
      <c r="AL78" s="201"/>
      <c r="AM78" s="221"/>
      <c r="AN78" s="340"/>
      <c r="AO78" s="201"/>
      <c r="AP78" s="229"/>
      <c r="AQ78" s="229"/>
      <c r="AR78" s="79" t="s">
        <v>165</v>
      </c>
      <c r="AS78" s="141" t="s">
        <v>287</v>
      </c>
      <c r="AT78" s="141" t="s">
        <v>167</v>
      </c>
      <c r="AU78" s="79" t="s">
        <v>153</v>
      </c>
      <c r="AV78" s="153">
        <f>AF78</f>
        <v>44986</v>
      </c>
      <c r="AW78" s="150"/>
      <c r="AX78" s="79" t="s">
        <v>377</v>
      </c>
      <c r="AY78" s="155" t="s">
        <v>378</v>
      </c>
    </row>
    <row r="79" spans="1:51" x14ac:dyDescent="0.25">
      <c r="A79" s="7"/>
      <c r="B79" s="46"/>
      <c r="C79" s="46"/>
      <c r="D79" s="47"/>
      <c r="E79" s="48"/>
      <c r="F79" s="47"/>
      <c r="G79" s="75"/>
      <c r="H79" s="47"/>
      <c r="I79" s="75"/>
      <c r="J79" s="75"/>
      <c r="K79" s="51"/>
      <c r="L79" s="47"/>
      <c r="M79" s="47"/>
      <c r="N79" s="51"/>
      <c r="O79" s="47"/>
      <c r="P79" s="47"/>
      <c r="Q79" s="47"/>
      <c r="R79" s="75"/>
      <c r="S79" s="75"/>
      <c r="T79" s="75"/>
      <c r="U79" s="61"/>
      <c r="V79" s="61"/>
      <c r="W79" s="47"/>
      <c r="X79" s="47"/>
      <c r="Y79" s="75"/>
      <c r="Z79" s="47"/>
      <c r="AA79" s="47"/>
      <c r="AB79" s="51"/>
      <c r="AC79" s="47"/>
      <c r="AD79" s="75"/>
      <c r="AE79" s="75"/>
      <c r="AF79" s="112"/>
      <c r="AG79" s="112"/>
      <c r="AH79" s="61"/>
      <c r="AI79" s="75"/>
      <c r="AJ79" s="61"/>
      <c r="AK79" s="47"/>
      <c r="AL79" s="47"/>
      <c r="AM79" s="61"/>
      <c r="AN79" s="61"/>
      <c r="AO79" s="47"/>
      <c r="AP79" s="47"/>
      <c r="AQ79" s="47"/>
      <c r="AR79" s="4"/>
      <c r="AS79" s="4"/>
      <c r="AT79" s="4"/>
      <c r="AU79" s="4"/>
      <c r="AV79" s="4"/>
      <c r="AW79" s="4"/>
      <c r="AX79" s="4"/>
      <c r="AY79" s="24"/>
    </row>
    <row r="80" spans="1:51" ht="63.75" x14ac:dyDescent="0.25">
      <c r="A80" s="254" t="s">
        <v>391</v>
      </c>
      <c r="B80" s="254" t="s">
        <v>355</v>
      </c>
      <c r="C80" s="254" t="s">
        <v>448</v>
      </c>
      <c r="D80" s="220" t="s">
        <v>449</v>
      </c>
      <c r="E80" s="220" t="s">
        <v>450</v>
      </c>
      <c r="F80" s="220" t="s">
        <v>451</v>
      </c>
      <c r="G80" s="249">
        <v>0.12</v>
      </c>
      <c r="H80" s="320" t="s">
        <v>243</v>
      </c>
      <c r="I80" s="230">
        <v>1</v>
      </c>
      <c r="J80" s="231" t="s">
        <v>452</v>
      </c>
      <c r="K80" s="232" t="s">
        <v>453</v>
      </c>
      <c r="L80" s="220" t="s">
        <v>454</v>
      </c>
      <c r="M80" s="220" t="s">
        <v>455</v>
      </c>
      <c r="N80" s="232" t="s">
        <v>456</v>
      </c>
      <c r="O80" s="311"/>
      <c r="P80" s="311" t="s">
        <v>140</v>
      </c>
      <c r="Q80" s="309" t="s">
        <v>292</v>
      </c>
      <c r="R80" s="305">
        <v>14000</v>
      </c>
      <c r="S80" s="305">
        <v>2660</v>
      </c>
      <c r="T80" s="305">
        <v>11340</v>
      </c>
      <c r="U80" s="240" t="s">
        <v>143</v>
      </c>
      <c r="V80" s="240" t="s">
        <v>144</v>
      </c>
      <c r="W80" s="212" t="s">
        <v>363</v>
      </c>
      <c r="X80" s="212" t="s">
        <v>364</v>
      </c>
      <c r="Y80" s="236" t="s">
        <v>457</v>
      </c>
      <c r="Z80" s="283">
        <v>2020130010119</v>
      </c>
      <c r="AA80" s="212" t="s">
        <v>458</v>
      </c>
      <c r="AB80" s="5" t="s">
        <v>459</v>
      </c>
      <c r="AC80" s="9" t="s">
        <v>292</v>
      </c>
      <c r="AD80" s="71">
        <v>60</v>
      </c>
      <c r="AE80" s="76">
        <v>0.3</v>
      </c>
      <c r="AF80" s="94">
        <v>44958</v>
      </c>
      <c r="AG80" s="94">
        <v>45291</v>
      </c>
      <c r="AH80" s="49">
        <f>AG80-AF80</f>
        <v>333</v>
      </c>
      <c r="AI80" s="95">
        <v>2660</v>
      </c>
      <c r="AJ80" s="123"/>
      <c r="AK80" s="201" t="s">
        <v>252</v>
      </c>
      <c r="AL80" s="201" t="s">
        <v>460</v>
      </c>
      <c r="AM80" s="204" t="s">
        <v>153</v>
      </c>
      <c r="AN80" s="204">
        <v>1000000000</v>
      </c>
      <c r="AO80" s="336" t="s">
        <v>154</v>
      </c>
      <c r="AP80" s="206" t="s">
        <v>461</v>
      </c>
      <c r="AQ80" s="206" t="s">
        <v>462</v>
      </c>
      <c r="AR80" s="79" t="s">
        <v>165</v>
      </c>
      <c r="AS80" s="141" t="s">
        <v>287</v>
      </c>
      <c r="AT80" s="141" t="s">
        <v>167</v>
      </c>
      <c r="AU80" s="79" t="s">
        <v>153</v>
      </c>
      <c r="AV80" s="153">
        <f>AF80</f>
        <v>44958</v>
      </c>
      <c r="AW80" s="150"/>
      <c r="AX80" s="79" t="s">
        <v>369</v>
      </c>
      <c r="AY80" s="155" t="s">
        <v>431</v>
      </c>
    </row>
    <row r="81" spans="1:51" ht="102" x14ac:dyDescent="0.25">
      <c r="A81" s="254"/>
      <c r="B81" s="254"/>
      <c r="C81" s="254"/>
      <c r="D81" s="220"/>
      <c r="E81" s="220"/>
      <c r="F81" s="220"/>
      <c r="G81" s="316"/>
      <c r="H81" s="321"/>
      <c r="I81" s="222"/>
      <c r="J81" s="231"/>
      <c r="K81" s="232"/>
      <c r="L81" s="220"/>
      <c r="M81" s="220"/>
      <c r="N81" s="232"/>
      <c r="O81" s="312"/>
      <c r="P81" s="312"/>
      <c r="Q81" s="310"/>
      <c r="R81" s="306"/>
      <c r="S81" s="306"/>
      <c r="T81" s="306"/>
      <c r="U81" s="241"/>
      <c r="V81" s="241"/>
      <c r="W81" s="213"/>
      <c r="X81" s="213"/>
      <c r="Y81" s="237"/>
      <c r="Z81" s="284"/>
      <c r="AA81" s="213"/>
      <c r="AB81" s="5" t="s">
        <v>463</v>
      </c>
      <c r="AC81" s="9" t="s">
        <v>464</v>
      </c>
      <c r="AD81" s="71">
        <v>4</v>
      </c>
      <c r="AE81" s="76">
        <v>0.1</v>
      </c>
      <c r="AF81" s="94">
        <v>44927</v>
      </c>
      <c r="AG81" s="94">
        <v>45291</v>
      </c>
      <c r="AH81" s="49">
        <f>AG81-AF81</f>
        <v>364</v>
      </c>
      <c r="AI81" s="95">
        <v>600</v>
      </c>
      <c r="AJ81" s="123"/>
      <c r="AK81" s="201"/>
      <c r="AL81" s="201"/>
      <c r="AM81" s="205"/>
      <c r="AN81" s="205"/>
      <c r="AO81" s="337"/>
      <c r="AP81" s="207"/>
      <c r="AQ81" s="207"/>
      <c r="AR81" s="79" t="s">
        <v>165</v>
      </c>
      <c r="AS81" s="141" t="s">
        <v>325</v>
      </c>
      <c r="AT81" s="141" t="s">
        <v>465</v>
      </c>
      <c r="AU81" s="79" t="s">
        <v>153</v>
      </c>
      <c r="AV81" s="153">
        <f t="shared" ref="AV81:AV91" si="14">AF81</f>
        <v>44927</v>
      </c>
      <c r="AW81" s="150"/>
      <c r="AX81" s="79" t="s">
        <v>157</v>
      </c>
      <c r="AY81" s="155" t="s">
        <v>225</v>
      </c>
    </row>
    <row r="82" spans="1:51" ht="76.5" x14ac:dyDescent="0.25">
      <c r="A82" s="254"/>
      <c r="B82" s="254"/>
      <c r="C82" s="254"/>
      <c r="D82" s="220"/>
      <c r="E82" s="220"/>
      <c r="F82" s="220"/>
      <c r="G82" s="316"/>
      <c r="H82" s="321"/>
      <c r="I82" s="222"/>
      <c r="J82" s="231"/>
      <c r="K82" s="232"/>
      <c r="L82" s="220"/>
      <c r="M82" s="220"/>
      <c r="N82" s="232"/>
      <c r="O82" s="312"/>
      <c r="P82" s="312"/>
      <c r="Q82" s="310"/>
      <c r="R82" s="306"/>
      <c r="S82" s="306"/>
      <c r="T82" s="306"/>
      <c r="U82" s="241"/>
      <c r="V82" s="241"/>
      <c r="W82" s="213"/>
      <c r="X82" s="213"/>
      <c r="Y82" s="237"/>
      <c r="Z82" s="284"/>
      <c r="AA82" s="213"/>
      <c r="AB82" s="5" t="s">
        <v>466</v>
      </c>
      <c r="AC82" s="9"/>
      <c r="AD82" s="71">
        <v>1</v>
      </c>
      <c r="AE82" s="76">
        <v>0.05</v>
      </c>
      <c r="AF82" s="94">
        <v>45017</v>
      </c>
      <c r="AG82" s="94">
        <v>45291</v>
      </c>
      <c r="AH82" s="49">
        <f>AG82-AF82</f>
        <v>274</v>
      </c>
      <c r="AI82" s="95">
        <v>2660</v>
      </c>
      <c r="AJ82" s="123"/>
      <c r="AK82" s="201"/>
      <c r="AL82" s="201"/>
      <c r="AM82" s="205"/>
      <c r="AN82" s="205"/>
      <c r="AO82" s="337"/>
      <c r="AP82" s="207"/>
      <c r="AQ82" s="207"/>
      <c r="AR82" s="79" t="s">
        <v>165</v>
      </c>
      <c r="AS82" s="141" t="s">
        <v>188</v>
      </c>
      <c r="AT82" s="141" t="s">
        <v>189</v>
      </c>
      <c r="AU82" s="79" t="s">
        <v>153</v>
      </c>
      <c r="AV82" s="153">
        <f t="shared" si="14"/>
        <v>45017</v>
      </c>
      <c r="AW82" s="150"/>
      <c r="AX82" s="79" t="s">
        <v>377</v>
      </c>
      <c r="AY82" s="155" t="s">
        <v>378</v>
      </c>
    </row>
    <row r="83" spans="1:51" ht="25.5" x14ac:dyDescent="0.25">
      <c r="A83" s="254"/>
      <c r="B83" s="254"/>
      <c r="C83" s="254"/>
      <c r="D83" s="220"/>
      <c r="E83" s="220"/>
      <c r="F83" s="220"/>
      <c r="G83" s="316"/>
      <c r="H83" s="321"/>
      <c r="I83" s="222"/>
      <c r="J83" s="231"/>
      <c r="K83" s="232"/>
      <c r="L83" s="220"/>
      <c r="M83" s="220"/>
      <c r="N83" s="232"/>
      <c r="O83" s="312"/>
      <c r="P83" s="312"/>
      <c r="Q83" s="310"/>
      <c r="R83" s="306"/>
      <c r="S83" s="306"/>
      <c r="T83" s="306"/>
      <c r="U83" s="241"/>
      <c r="V83" s="241"/>
      <c r="W83" s="213"/>
      <c r="X83" s="213"/>
      <c r="Y83" s="237"/>
      <c r="Z83" s="284"/>
      <c r="AA83" s="213"/>
      <c r="AB83" s="5" t="s">
        <v>467</v>
      </c>
      <c r="AC83" s="9"/>
      <c r="AD83" s="71">
        <v>1</v>
      </c>
      <c r="AE83" s="76"/>
      <c r="AF83" s="94"/>
      <c r="AG83" s="94"/>
      <c r="AH83" s="49"/>
      <c r="AI83" s="95"/>
      <c r="AJ83" s="123"/>
      <c r="AK83" s="201"/>
      <c r="AL83" s="201"/>
      <c r="AM83" s="205"/>
      <c r="AN83" s="205"/>
      <c r="AO83" s="337"/>
      <c r="AP83" s="207"/>
      <c r="AQ83" s="207"/>
      <c r="AR83" s="79" t="s">
        <v>165</v>
      </c>
      <c r="AS83" s="141" t="s">
        <v>287</v>
      </c>
      <c r="AT83" s="141" t="s">
        <v>167</v>
      </c>
      <c r="AU83" s="79" t="s">
        <v>153</v>
      </c>
      <c r="AV83" s="153">
        <f t="shared" si="14"/>
        <v>0</v>
      </c>
      <c r="AW83" s="150"/>
      <c r="AX83" s="210"/>
      <c r="AY83" s="215"/>
    </row>
    <row r="84" spans="1:51" ht="25.5" x14ac:dyDescent="0.25">
      <c r="A84" s="254"/>
      <c r="B84" s="254"/>
      <c r="C84" s="254"/>
      <c r="D84" s="220"/>
      <c r="E84" s="220"/>
      <c r="F84" s="220"/>
      <c r="G84" s="316"/>
      <c r="H84" s="321"/>
      <c r="I84" s="222"/>
      <c r="J84" s="231"/>
      <c r="K84" s="232"/>
      <c r="L84" s="220"/>
      <c r="M84" s="220"/>
      <c r="N84" s="232"/>
      <c r="O84" s="312"/>
      <c r="P84" s="312"/>
      <c r="Q84" s="310"/>
      <c r="R84" s="306"/>
      <c r="S84" s="306"/>
      <c r="T84" s="306"/>
      <c r="U84" s="241"/>
      <c r="V84" s="241"/>
      <c r="W84" s="213"/>
      <c r="X84" s="213"/>
      <c r="Y84" s="237"/>
      <c r="Z84" s="284"/>
      <c r="AA84" s="213"/>
      <c r="AB84" s="5" t="s">
        <v>468</v>
      </c>
      <c r="AC84" s="9" t="s">
        <v>337</v>
      </c>
      <c r="AD84" s="71">
        <v>1</v>
      </c>
      <c r="AE84" s="76">
        <v>0.1</v>
      </c>
      <c r="AF84" s="94">
        <v>44927</v>
      </c>
      <c r="AG84" s="94">
        <v>45291</v>
      </c>
      <c r="AH84" s="49">
        <f>AG84-AF84</f>
        <v>364</v>
      </c>
      <c r="AI84" s="71">
        <v>289</v>
      </c>
      <c r="AJ84" s="123"/>
      <c r="AK84" s="201"/>
      <c r="AL84" s="201"/>
      <c r="AM84" s="209"/>
      <c r="AN84" s="209"/>
      <c r="AO84" s="338"/>
      <c r="AP84" s="207"/>
      <c r="AQ84" s="207"/>
      <c r="AR84" s="79" t="s">
        <v>165</v>
      </c>
      <c r="AS84" s="141" t="s">
        <v>469</v>
      </c>
      <c r="AT84" s="141" t="s">
        <v>328</v>
      </c>
      <c r="AU84" s="79" t="s">
        <v>153</v>
      </c>
      <c r="AV84" s="153">
        <f t="shared" si="14"/>
        <v>44927</v>
      </c>
      <c r="AW84" s="150"/>
      <c r="AX84" s="211"/>
      <c r="AY84" s="216"/>
    </row>
    <row r="85" spans="1:51" ht="38.25" x14ac:dyDescent="0.25">
      <c r="A85" s="254"/>
      <c r="B85" s="254"/>
      <c r="C85" s="254"/>
      <c r="D85" s="220"/>
      <c r="E85" s="220"/>
      <c r="F85" s="220"/>
      <c r="G85" s="316"/>
      <c r="H85" s="321"/>
      <c r="I85" s="222"/>
      <c r="J85" s="231"/>
      <c r="K85" s="232"/>
      <c r="L85" s="220"/>
      <c r="M85" s="220"/>
      <c r="N85" s="232"/>
      <c r="O85" s="312"/>
      <c r="P85" s="312"/>
      <c r="Q85" s="310"/>
      <c r="R85" s="306"/>
      <c r="S85" s="306"/>
      <c r="T85" s="306"/>
      <c r="U85" s="241"/>
      <c r="V85" s="241"/>
      <c r="W85" s="213"/>
      <c r="X85" s="213"/>
      <c r="Y85" s="237"/>
      <c r="Z85" s="284"/>
      <c r="AA85" s="213"/>
      <c r="AB85" s="5" t="s">
        <v>470</v>
      </c>
      <c r="AC85" s="9" t="s">
        <v>464</v>
      </c>
      <c r="AD85" s="71">
        <v>4</v>
      </c>
      <c r="AE85" s="76">
        <v>0.1</v>
      </c>
      <c r="AF85" s="94">
        <v>44958</v>
      </c>
      <c r="AG85" s="94">
        <v>45291</v>
      </c>
      <c r="AH85" s="49">
        <f>AG85-AF85</f>
        <v>333</v>
      </c>
      <c r="AI85" s="95">
        <v>1000</v>
      </c>
      <c r="AJ85" s="123"/>
      <c r="AK85" s="201"/>
      <c r="AL85" s="201"/>
      <c r="AM85" s="204" t="s">
        <v>471</v>
      </c>
      <c r="AN85" s="204">
        <v>1</v>
      </c>
      <c r="AO85" s="336" t="s">
        <v>471</v>
      </c>
      <c r="AP85" s="207"/>
      <c r="AQ85" s="207"/>
      <c r="AR85" s="79" t="s">
        <v>165</v>
      </c>
      <c r="AS85" s="141" t="s">
        <v>188</v>
      </c>
      <c r="AT85" s="141" t="s">
        <v>472</v>
      </c>
      <c r="AU85" s="79" t="s">
        <v>471</v>
      </c>
      <c r="AV85" s="153">
        <f t="shared" si="14"/>
        <v>44958</v>
      </c>
      <c r="AW85" s="150"/>
      <c r="AX85" s="211"/>
      <c r="AY85" s="216"/>
    </row>
    <row r="86" spans="1:51" ht="25.5" x14ac:dyDescent="0.25">
      <c r="A86" s="254"/>
      <c r="B86" s="254"/>
      <c r="C86" s="254"/>
      <c r="D86" s="220"/>
      <c r="E86" s="220"/>
      <c r="F86" s="220"/>
      <c r="G86" s="316"/>
      <c r="H86" s="321"/>
      <c r="I86" s="222"/>
      <c r="J86" s="231"/>
      <c r="K86" s="232"/>
      <c r="L86" s="220"/>
      <c r="M86" s="220"/>
      <c r="N86" s="232"/>
      <c r="O86" s="312"/>
      <c r="P86" s="312"/>
      <c r="Q86" s="310"/>
      <c r="R86" s="306"/>
      <c r="S86" s="306"/>
      <c r="T86" s="306"/>
      <c r="U86" s="241"/>
      <c r="V86" s="241"/>
      <c r="W86" s="213"/>
      <c r="X86" s="213"/>
      <c r="Y86" s="237"/>
      <c r="Z86" s="284"/>
      <c r="AA86" s="213"/>
      <c r="AB86" s="5" t="s">
        <v>473</v>
      </c>
      <c r="AC86" s="9" t="s">
        <v>474</v>
      </c>
      <c r="AD86" s="71">
        <v>1</v>
      </c>
      <c r="AE86" s="76">
        <v>0.05</v>
      </c>
      <c r="AF86" s="94">
        <v>45017</v>
      </c>
      <c r="AG86" s="94">
        <v>45291</v>
      </c>
      <c r="AH86" s="49">
        <f t="shared" ref="AH86:AH91" si="15">AG86-AF86</f>
        <v>274</v>
      </c>
      <c r="AI86" s="95"/>
      <c r="AJ86" s="123"/>
      <c r="AK86" s="201"/>
      <c r="AL86" s="201"/>
      <c r="AM86" s="205"/>
      <c r="AN86" s="205"/>
      <c r="AO86" s="337"/>
      <c r="AP86" s="207"/>
      <c r="AQ86" s="207"/>
      <c r="AR86" s="79" t="s">
        <v>165</v>
      </c>
      <c r="AS86" s="141" t="s">
        <v>331</v>
      </c>
      <c r="AT86" s="141" t="s">
        <v>472</v>
      </c>
      <c r="AU86" s="79" t="s">
        <v>471</v>
      </c>
      <c r="AV86" s="153">
        <f t="shared" si="14"/>
        <v>45017</v>
      </c>
      <c r="AW86" s="150"/>
      <c r="AX86" s="211"/>
      <c r="AY86" s="216"/>
    </row>
    <row r="87" spans="1:51" ht="38.25" x14ac:dyDescent="0.25">
      <c r="A87" s="254"/>
      <c r="B87" s="254"/>
      <c r="C87" s="254"/>
      <c r="D87" s="220"/>
      <c r="E87" s="220"/>
      <c r="F87" s="220"/>
      <c r="G87" s="316"/>
      <c r="H87" s="321"/>
      <c r="I87" s="222"/>
      <c r="J87" s="231"/>
      <c r="K87" s="232"/>
      <c r="L87" s="220"/>
      <c r="M87" s="220"/>
      <c r="N87" s="232"/>
      <c r="O87" s="312"/>
      <c r="P87" s="312"/>
      <c r="Q87" s="310"/>
      <c r="R87" s="306"/>
      <c r="S87" s="306"/>
      <c r="T87" s="306"/>
      <c r="U87" s="241"/>
      <c r="V87" s="241"/>
      <c r="W87" s="213"/>
      <c r="X87" s="213"/>
      <c r="Y87" s="237"/>
      <c r="Z87" s="284"/>
      <c r="AA87" s="213"/>
      <c r="AB87" s="5" t="s">
        <v>475</v>
      </c>
      <c r="AC87" s="9" t="s">
        <v>476</v>
      </c>
      <c r="AD87" s="71">
        <v>1</v>
      </c>
      <c r="AE87" s="76">
        <v>0.1</v>
      </c>
      <c r="AF87" s="94">
        <v>45017</v>
      </c>
      <c r="AG87" s="94">
        <v>45291</v>
      </c>
      <c r="AH87" s="49">
        <f t="shared" si="15"/>
        <v>274</v>
      </c>
      <c r="AI87" s="95">
        <v>150</v>
      </c>
      <c r="AJ87" s="123"/>
      <c r="AK87" s="201"/>
      <c r="AL87" s="201"/>
      <c r="AM87" s="205"/>
      <c r="AN87" s="205"/>
      <c r="AO87" s="337"/>
      <c r="AP87" s="207"/>
      <c r="AQ87" s="207"/>
      <c r="AR87" s="79" t="s">
        <v>165</v>
      </c>
      <c r="AS87" s="141" t="s">
        <v>188</v>
      </c>
      <c r="AT87" s="141" t="s">
        <v>314</v>
      </c>
      <c r="AU87" s="79" t="s">
        <v>471</v>
      </c>
      <c r="AV87" s="153">
        <f t="shared" si="14"/>
        <v>45017</v>
      </c>
      <c r="AW87" s="150"/>
      <c r="AX87" s="211"/>
      <c r="AY87" s="216"/>
    </row>
    <row r="88" spans="1:51" ht="38.25" x14ac:dyDescent="0.25">
      <c r="A88" s="254"/>
      <c r="B88" s="254"/>
      <c r="C88" s="254"/>
      <c r="D88" s="220"/>
      <c r="E88" s="220"/>
      <c r="F88" s="220"/>
      <c r="G88" s="316"/>
      <c r="H88" s="321"/>
      <c r="I88" s="222"/>
      <c r="J88" s="231"/>
      <c r="K88" s="232"/>
      <c r="L88" s="220"/>
      <c r="M88" s="220"/>
      <c r="N88" s="232"/>
      <c r="O88" s="312"/>
      <c r="P88" s="312"/>
      <c r="Q88" s="310"/>
      <c r="R88" s="306"/>
      <c r="S88" s="306"/>
      <c r="T88" s="306"/>
      <c r="U88" s="241"/>
      <c r="V88" s="241"/>
      <c r="W88" s="213"/>
      <c r="X88" s="213"/>
      <c r="Y88" s="237"/>
      <c r="Z88" s="284"/>
      <c r="AA88" s="213"/>
      <c r="AB88" s="5" t="s">
        <v>477</v>
      </c>
      <c r="AC88" s="9" t="s">
        <v>478</v>
      </c>
      <c r="AD88" s="71">
        <v>1</v>
      </c>
      <c r="AE88" s="76">
        <v>0.05</v>
      </c>
      <c r="AF88" s="94">
        <v>45017</v>
      </c>
      <c r="AG88" s="94">
        <v>45291</v>
      </c>
      <c r="AH88" s="49">
        <f t="shared" si="15"/>
        <v>274</v>
      </c>
      <c r="AI88" s="95">
        <v>400</v>
      </c>
      <c r="AJ88" s="123"/>
      <c r="AK88" s="201"/>
      <c r="AL88" s="201"/>
      <c r="AM88" s="205"/>
      <c r="AN88" s="205"/>
      <c r="AO88" s="337"/>
      <c r="AP88" s="207"/>
      <c r="AQ88" s="207"/>
      <c r="AR88" s="79" t="s">
        <v>165</v>
      </c>
      <c r="AS88" s="141" t="s">
        <v>188</v>
      </c>
      <c r="AT88" s="141" t="s">
        <v>314</v>
      </c>
      <c r="AU88" s="79" t="s">
        <v>471</v>
      </c>
      <c r="AV88" s="153">
        <f t="shared" si="14"/>
        <v>45017</v>
      </c>
      <c r="AW88" s="150"/>
      <c r="AX88" s="211"/>
      <c r="AY88" s="216"/>
    </row>
    <row r="89" spans="1:51" ht="38.25" x14ac:dyDescent="0.25">
      <c r="A89" s="254"/>
      <c r="B89" s="254"/>
      <c r="C89" s="254"/>
      <c r="D89" s="220"/>
      <c r="E89" s="220"/>
      <c r="F89" s="220"/>
      <c r="G89" s="316"/>
      <c r="H89" s="321"/>
      <c r="I89" s="222"/>
      <c r="J89" s="231"/>
      <c r="K89" s="232"/>
      <c r="L89" s="220"/>
      <c r="M89" s="220"/>
      <c r="N89" s="232"/>
      <c r="O89" s="312"/>
      <c r="P89" s="312"/>
      <c r="Q89" s="310"/>
      <c r="R89" s="306"/>
      <c r="S89" s="306"/>
      <c r="T89" s="306"/>
      <c r="U89" s="241"/>
      <c r="V89" s="241"/>
      <c r="W89" s="213"/>
      <c r="X89" s="213"/>
      <c r="Y89" s="237"/>
      <c r="Z89" s="284"/>
      <c r="AA89" s="213"/>
      <c r="AB89" s="5" t="s">
        <v>479</v>
      </c>
      <c r="AC89" s="9" t="s">
        <v>478</v>
      </c>
      <c r="AD89" s="14" t="s">
        <v>142</v>
      </c>
      <c r="AE89" s="76"/>
      <c r="AF89" s="94"/>
      <c r="AG89" s="94"/>
      <c r="AH89" s="49"/>
      <c r="AI89" s="95"/>
      <c r="AJ89" s="123"/>
      <c r="AK89" s="201"/>
      <c r="AL89" s="201"/>
      <c r="AM89" s="205"/>
      <c r="AN89" s="205"/>
      <c r="AO89" s="337"/>
      <c r="AP89" s="207"/>
      <c r="AQ89" s="207"/>
      <c r="AR89" s="79" t="s">
        <v>165</v>
      </c>
      <c r="AS89" s="141" t="s">
        <v>188</v>
      </c>
      <c r="AT89" s="141" t="s">
        <v>314</v>
      </c>
      <c r="AU89" s="79" t="s">
        <v>471</v>
      </c>
      <c r="AV89" s="153">
        <f t="shared" si="14"/>
        <v>0</v>
      </c>
      <c r="AW89" s="150"/>
      <c r="AX89" s="211"/>
      <c r="AY89" s="216"/>
    </row>
    <row r="90" spans="1:51" x14ac:dyDescent="0.25">
      <c r="A90" s="254"/>
      <c r="B90" s="254"/>
      <c r="C90" s="254"/>
      <c r="D90" s="220"/>
      <c r="E90" s="220"/>
      <c r="F90" s="220"/>
      <c r="G90" s="316"/>
      <c r="H90" s="321"/>
      <c r="I90" s="222"/>
      <c r="J90" s="231"/>
      <c r="K90" s="232"/>
      <c r="L90" s="220"/>
      <c r="M90" s="220"/>
      <c r="N90" s="232"/>
      <c r="O90" s="341"/>
      <c r="P90" s="341"/>
      <c r="Q90" s="342"/>
      <c r="R90" s="339"/>
      <c r="S90" s="339"/>
      <c r="T90" s="339"/>
      <c r="U90" s="241"/>
      <c r="V90" s="241"/>
      <c r="W90" s="213"/>
      <c r="X90" s="213"/>
      <c r="Y90" s="237"/>
      <c r="Z90" s="284"/>
      <c r="AA90" s="213"/>
      <c r="AB90" s="5" t="s">
        <v>480</v>
      </c>
      <c r="AC90" s="9"/>
      <c r="AD90" s="71">
        <v>1</v>
      </c>
      <c r="AE90" s="76">
        <v>0.05</v>
      </c>
      <c r="AF90" s="94">
        <v>44958</v>
      </c>
      <c r="AG90" s="94">
        <v>45291</v>
      </c>
      <c r="AH90" s="49">
        <f t="shared" si="15"/>
        <v>333</v>
      </c>
      <c r="AI90" s="95"/>
      <c r="AJ90" s="123"/>
      <c r="AK90" s="201"/>
      <c r="AL90" s="201"/>
      <c r="AM90" s="205"/>
      <c r="AN90" s="205"/>
      <c r="AO90" s="337"/>
      <c r="AP90" s="207"/>
      <c r="AQ90" s="207"/>
      <c r="AR90" s="79" t="s">
        <v>165</v>
      </c>
      <c r="AS90" s="141" t="s">
        <v>331</v>
      </c>
      <c r="AT90" s="141" t="s">
        <v>481</v>
      </c>
      <c r="AU90" s="79" t="s">
        <v>482</v>
      </c>
      <c r="AV90" s="153">
        <f t="shared" si="14"/>
        <v>44958</v>
      </c>
      <c r="AW90" s="150"/>
      <c r="AX90" s="211"/>
      <c r="AY90" s="216"/>
    </row>
    <row r="91" spans="1:51" ht="38.25" x14ac:dyDescent="0.25">
      <c r="A91" s="254"/>
      <c r="B91" s="254"/>
      <c r="C91" s="254"/>
      <c r="D91" s="220"/>
      <c r="E91" s="220"/>
      <c r="F91" s="220"/>
      <c r="G91" s="319"/>
      <c r="H91" s="322"/>
      <c r="I91" s="222"/>
      <c r="J91" s="231"/>
      <c r="K91" s="5" t="s">
        <v>483</v>
      </c>
      <c r="L91" s="9" t="s">
        <v>445</v>
      </c>
      <c r="M91" s="9">
        <v>0</v>
      </c>
      <c r="N91" s="5" t="s">
        <v>484</v>
      </c>
      <c r="O91" s="11"/>
      <c r="P91" s="11" t="s">
        <v>140</v>
      </c>
      <c r="Q91" s="9" t="s">
        <v>396</v>
      </c>
      <c r="R91" s="62">
        <v>4</v>
      </c>
      <c r="S91" s="62">
        <v>1</v>
      </c>
      <c r="T91" s="62">
        <v>4</v>
      </c>
      <c r="U91" s="242"/>
      <c r="V91" s="242"/>
      <c r="W91" s="214"/>
      <c r="X91" s="214"/>
      <c r="Y91" s="238"/>
      <c r="Z91" s="294"/>
      <c r="AA91" s="214"/>
      <c r="AB91" s="5" t="s">
        <v>485</v>
      </c>
      <c r="AC91" s="9" t="s">
        <v>396</v>
      </c>
      <c r="AD91" s="71">
        <v>1</v>
      </c>
      <c r="AE91" s="76">
        <v>0.1</v>
      </c>
      <c r="AF91" s="94">
        <v>44958</v>
      </c>
      <c r="AG91" s="94">
        <v>45291</v>
      </c>
      <c r="AH91" s="49">
        <f t="shared" si="15"/>
        <v>333</v>
      </c>
      <c r="AI91" s="95"/>
      <c r="AJ91" s="123"/>
      <c r="AK91" s="201"/>
      <c r="AL91" s="201"/>
      <c r="AM91" s="209"/>
      <c r="AN91" s="209"/>
      <c r="AO91" s="338"/>
      <c r="AP91" s="225"/>
      <c r="AQ91" s="225"/>
      <c r="AR91" s="79" t="s">
        <v>165</v>
      </c>
      <c r="AS91" s="141" t="s">
        <v>287</v>
      </c>
      <c r="AT91" s="141" t="s">
        <v>167</v>
      </c>
      <c r="AU91" s="79" t="s">
        <v>471</v>
      </c>
      <c r="AV91" s="153">
        <f t="shared" si="14"/>
        <v>44958</v>
      </c>
      <c r="AW91" s="150"/>
      <c r="AX91" s="218"/>
      <c r="AY91" s="217"/>
    </row>
    <row r="92" spans="1:51" x14ac:dyDescent="0.25">
      <c r="A92" s="7"/>
      <c r="B92" s="46"/>
      <c r="C92" s="46"/>
      <c r="D92" s="47"/>
      <c r="E92" s="48"/>
      <c r="F92" s="47"/>
      <c r="G92" s="75"/>
      <c r="H92" s="47"/>
      <c r="I92" s="75"/>
      <c r="J92" s="75"/>
      <c r="K92" s="51"/>
      <c r="L92" s="47"/>
      <c r="M92" s="47"/>
      <c r="N92" s="51"/>
      <c r="O92" s="47"/>
      <c r="P92" s="47"/>
      <c r="Q92" s="47"/>
      <c r="R92" s="75"/>
      <c r="S92" s="75"/>
      <c r="T92" s="75"/>
      <c r="U92" s="61"/>
      <c r="V92" s="61"/>
      <c r="W92" s="47"/>
      <c r="X92" s="47"/>
      <c r="Y92" s="75"/>
      <c r="Z92" s="47"/>
      <c r="AA92" s="47"/>
      <c r="AB92" s="51"/>
      <c r="AC92" s="47"/>
      <c r="AD92" s="75"/>
      <c r="AE92" s="75"/>
      <c r="AF92" s="112"/>
      <c r="AG92" s="112"/>
      <c r="AH92" s="61"/>
      <c r="AI92" s="75"/>
      <c r="AJ92" s="61"/>
      <c r="AK92" s="47"/>
      <c r="AL92" s="47"/>
      <c r="AM92" s="61"/>
      <c r="AN92" s="61"/>
      <c r="AO92" s="47"/>
      <c r="AP92" s="47"/>
      <c r="AQ92" s="47"/>
      <c r="AR92" s="4"/>
      <c r="AS92" s="4"/>
      <c r="AT92" s="4"/>
      <c r="AU92" s="4"/>
      <c r="AV92" s="4"/>
      <c r="AW92" s="4"/>
      <c r="AX92" s="4"/>
      <c r="AY92" s="24"/>
    </row>
    <row r="93" spans="1:51" ht="102" x14ac:dyDescent="0.25">
      <c r="A93" s="254" t="s">
        <v>391</v>
      </c>
      <c r="B93" s="254" t="s">
        <v>486</v>
      </c>
      <c r="C93" s="254" t="s">
        <v>448</v>
      </c>
      <c r="D93" s="220" t="s">
        <v>487</v>
      </c>
      <c r="E93" s="220" t="s">
        <v>488</v>
      </c>
      <c r="F93" s="220" t="s">
        <v>489</v>
      </c>
      <c r="G93" s="335">
        <v>1.4999999999999999E-2</v>
      </c>
      <c r="H93" s="220" t="s">
        <v>243</v>
      </c>
      <c r="I93" s="335">
        <v>1.4999999999999999E-2</v>
      </c>
      <c r="J93" s="231" t="s">
        <v>490</v>
      </c>
      <c r="K93" s="5" t="s">
        <v>491</v>
      </c>
      <c r="L93" s="9" t="s">
        <v>404</v>
      </c>
      <c r="M93" s="9">
        <v>475</v>
      </c>
      <c r="N93" s="5" t="s">
        <v>492</v>
      </c>
      <c r="O93" s="14"/>
      <c r="P93" s="14" t="s">
        <v>140</v>
      </c>
      <c r="Q93" s="9" t="s">
        <v>493</v>
      </c>
      <c r="R93" s="62">
        <v>700</v>
      </c>
      <c r="S93" s="62">
        <v>220</v>
      </c>
      <c r="T93" s="62">
        <v>322</v>
      </c>
      <c r="U93" s="272" t="s">
        <v>143</v>
      </c>
      <c r="V93" s="272" t="s">
        <v>144</v>
      </c>
      <c r="W93" s="212" t="s">
        <v>363</v>
      </c>
      <c r="X93" s="212" t="s">
        <v>364</v>
      </c>
      <c r="Y93" s="236" t="s">
        <v>494</v>
      </c>
      <c r="Z93" s="283">
        <v>2020130010112</v>
      </c>
      <c r="AA93" s="212" t="s">
        <v>495</v>
      </c>
      <c r="AB93" s="5" t="s">
        <v>496</v>
      </c>
      <c r="AC93" s="9" t="s">
        <v>493</v>
      </c>
      <c r="AD93" s="71">
        <v>1</v>
      </c>
      <c r="AE93" s="76">
        <v>0.2</v>
      </c>
      <c r="AF93" s="94">
        <v>44958</v>
      </c>
      <c r="AG93" s="94">
        <v>45291</v>
      </c>
      <c r="AH93" s="49">
        <f t="shared" ref="AH93:AH100" si="16">AG93-AF93</f>
        <v>333</v>
      </c>
      <c r="AI93" s="95">
        <v>220</v>
      </c>
      <c r="AJ93" s="123"/>
      <c r="AK93" s="201" t="s">
        <v>252</v>
      </c>
      <c r="AL93" s="201" t="s">
        <v>460</v>
      </c>
      <c r="AM93" s="221" t="s">
        <v>153</v>
      </c>
      <c r="AN93" s="200">
        <v>1475000000</v>
      </c>
      <c r="AO93" s="201" t="s">
        <v>154</v>
      </c>
      <c r="AP93" s="206" t="s">
        <v>494</v>
      </c>
      <c r="AQ93" s="206" t="s">
        <v>497</v>
      </c>
      <c r="AR93" s="79" t="s">
        <v>165</v>
      </c>
      <c r="AS93" s="141" t="s">
        <v>469</v>
      </c>
      <c r="AT93" s="141" t="s">
        <v>328</v>
      </c>
      <c r="AU93" s="79" t="s">
        <v>153</v>
      </c>
      <c r="AV93" s="153">
        <f>AF93</f>
        <v>44958</v>
      </c>
      <c r="AW93" s="150"/>
      <c r="AX93" s="79" t="s">
        <v>369</v>
      </c>
      <c r="AY93" s="155" t="s">
        <v>431</v>
      </c>
    </row>
    <row r="94" spans="1:51" ht="102" x14ac:dyDescent="0.25">
      <c r="A94" s="254"/>
      <c r="B94" s="254"/>
      <c r="C94" s="254"/>
      <c r="D94" s="220"/>
      <c r="E94" s="220"/>
      <c r="F94" s="220"/>
      <c r="G94" s="335"/>
      <c r="H94" s="220"/>
      <c r="I94" s="335"/>
      <c r="J94" s="231"/>
      <c r="K94" s="5" t="s">
        <v>498</v>
      </c>
      <c r="L94" s="9" t="s">
        <v>404</v>
      </c>
      <c r="M94" s="9">
        <v>440</v>
      </c>
      <c r="N94" s="5" t="s">
        <v>499</v>
      </c>
      <c r="O94" s="14"/>
      <c r="P94" s="14" t="s">
        <v>140</v>
      </c>
      <c r="Q94" s="9" t="s">
        <v>500</v>
      </c>
      <c r="R94" s="62">
        <v>800</v>
      </c>
      <c r="S94" s="62">
        <v>350</v>
      </c>
      <c r="T94" s="62">
        <v>120</v>
      </c>
      <c r="U94" s="273"/>
      <c r="V94" s="273"/>
      <c r="W94" s="213"/>
      <c r="X94" s="213"/>
      <c r="Y94" s="237"/>
      <c r="Z94" s="284"/>
      <c r="AA94" s="213"/>
      <c r="AB94" s="5" t="s">
        <v>501</v>
      </c>
      <c r="AC94" s="9" t="s">
        <v>500</v>
      </c>
      <c r="AD94" s="71">
        <v>1</v>
      </c>
      <c r="AE94" s="76">
        <v>0.2</v>
      </c>
      <c r="AF94" s="94">
        <v>45017</v>
      </c>
      <c r="AG94" s="94">
        <v>45291</v>
      </c>
      <c r="AH94" s="49">
        <f t="shared" si="16"/>
        <v>274</v>
      </c>
      <c r="AI94" s="95">
        <v>350</v>
      </c>
      <c r="AJ94" s="123"/>
      <c r="AK94" s="201"/>
      <c r="AL94" s="201"/>
      <c r="AM94" s="221"/>
      <c r="AN94" s="200"/>
      <c r="AO94" s="201"/>
      <c r="AP94" s="207"/>
      <c r="AQ94" s="207"/>
      <c r="AR94" s="79" t="s">
        <v>165</v>
      </c>
      <c r="AS94" s="141" t="s">
        <v>469</v>
      </c>
      <c r="AT94" s="141" t="s">
        <v>328</v>
      </c>
      <c r="AU94" s="79" t="s">
        <v>153</v>
      </c>
      <c r="AV94" s="153">
        <f t="shared" ref="AV94:AV100" si="17">AF94</f>
        <v>45017</v>
      </c>
      <c r="AW94" s="150"/>
      <c r="AX94" s="79" t="s">
        <v>157</v>
      </c>
      <c r="AY94" s="155" t="s">
        <v>225</v>
      </c>
    </row>
    <row r="95" spans="1:51" ht="76.5" x14ac:dyDescent="0.25">
      <c r="A95" s="254"/>
      <c r="B95" s="254"/>
      <c r="C95" s="254"/>
      <c r="D95" s="220" t="s">
        <v>502</v>
      </c>
      <c r="E95" s="220" t="s">
        <v>503</v>
      </c>
      <c r="F95" s="304" t="s">
        <v>502</v>
      </c>
      <c r="G95" s="335">
        <v>1.4999999999999999E-2</v>
      </c>
      <c r="H95" s="304" t="s">
        <v>243</v>
      </c>
      <c r="I95" s="335">
        <v>1.4999999999999999E-2</v>
      </c>
      <c r="J95" s="231"/>
      <c r="K95" s="13" t="s">
        <v>504</v>
      </c>
      <c r="L95" s="8" t="s">
        <v>505</v>
      </c>
      <c r="M95" s="19">
        <v>22423</v>
      </c>
      <c r="N95" s="5" t="s">
        <v>506</v>
      </c>
      <c r="O95" s="14"/>
      <c r="P95" s="14" t="s">
        <v>140</v>
      </c>
      <c r="Q95" s="9" t="s">
        <v>507</v>
      </c>
      <c r="R95" s="64">
        <v>23000</v>
      </c>
      <c r="S95" s="64">
        <v>6655</v>
      </c>
      <c r="T95" s="64">
        <v>16345</v>
      </c>
      <c r="U95" s="273"/>
      <c r="V95" s="273"/>
      <c r="W95" s="213"/>
      <c r="X95" s="213"/>
      <c r="Y95" s="237"/>
      <c r="Z95" s="284"/>
      <c r="AA95" s="213"/>
      <c r="AB95" s="5" t="s">
        <v>508</v>
      </c>
      <c r="AC95" s="9" t="s">
        <v>507</v>
      </c>
      <c r="AD95" s="71">
        <v>6655</v>
      </c>
      <c r="AE95" s="76">
        <v>0.1</v>
      </c>
      <c r="AF95" s="94">
        <v>44958</v>
      </c>
      <c r="AG95" s="94">
        <v>45291</v>
      </c>
      <c r="AH95" s="49">
        <f t="shared" si="16"/>
        <v>333</v>
      </c>
      <c r="AI95" s="95">
        <v>6655</v>
      </c>
      <c r="AJ95" s="123"/>
      <c r="AK95" s="201"/>
      <c r="AL95" s="201"/>
      <c r="AM95" s="221"/>
      <c r="AN95" s="200"/>
      <c r="AO95" s="201"/>
      <c r="AP95" s="207"/>
      <c r="AQ95" s="207"/>
      <c r="AR95" s="79" t="s">
        <v>165</v>
      </c>
      <c r="AS95" s="141" t="s">
        <v>287</v>
      </c>
      <c r="AT95" s="141" t="s">
        <v>328</v>
      </c>
      <c r="AU95" s="79" t="s">
        <v>153</v>
      </c>
      <c r="AV95" s="153">
        <f t="shared" si="17"/>
        <v>44958</v>
      </c>
      <c r="AW95" s="150"/>
      <c r="AX95" s="79" t="s">
        <v>377</v>
      </c>
      <c r="AY95" s="155" t="s">
        <v>378</v>
      </c>
    </row>
    <row r="96" spans="1:51" ht="76.5" x14ac:dyDescent="0.25">
      <c r="A96" s="254"/>
      <c r="B96" s="254"/>
      <c r="C96" s="254"/>
      <c r="D96" s="220"/>
      <c r="E96" s="220"/>
      <c r="F96" s="304"/>
      <c r="G96" s="335"/>
      <c r="H96" s="304"/>
      <c r="I96" s="335"/>
      <c r="J96" s="231"/>
      <c r="K96" s="243" t="s">
        <v>509</v>
      </c>
      <c r="L96" s="212" t="s">
        <v>505</v>
      </c>
      <c r="M96" s="212">
        <v>4</v>
      </c>
      <c r="N96" s="243" t="s">
        <v>510</v>
      </c>
      <c r="O96" s="212"/>
      <c r="P96" s="246" t="s">
        <v>140</v>
      </c>
      <c r="Q96" s="212" t="s">
        <v>507</v>
      </c>
      <c r="R96" s="236">
        <v>4</v>
      </c>
      <c r="S96" s="236">
        <v>1</v>
      </c>
      <c r="T96" s="236">
        <v>3</v>
      </c>
      <c r="U96" s="273"/>
      <c r="V96" s="273"/>
      <c r="W96" s="213"/>
      <c r="X96" s="213"/>
      <c r="Y96" s="237"/>
      <c r="Z96" s="284"/>
      <c r="AA96" s="213"/>
      <c r="AB96" s="5" t="s">
        <v>511</v>
      </c>
      <c r="AC96" s="9" t="s">
        <v>507</v>
      </c>
      <c r="AD96" s="71">
        <v>1</v>
      </c>
      <c r="AE96" s="76">
        <v>0.1</v>
      </c>
      <c r="AF96" s="94">
        <v>45017</v>
      </c>
      <c r="AG96" s="94">
        <v>45291</v>
      </c>
      <c r="AH96" s="49">
        <f t="shared" si="16"/>
        <v>274</v>
      </c>
      <c r="AI96" s="71"/>
      <c r="AJ96" s="89"/>
      <c r="AK96" s="201"/>
      <c r="AL96" s="201"/>
      <c r="AM96" s="221"/>
      <c r="AN96" s="200"/>
      <c r="AO96" s="201"/>
      <c r="AP96" s="207"/>
      <c r="AQ96" s="207"/>
      <c r="AR96" s="79" t="s">
        <v>165</v>
      </c>
      <c r="AS96" s="141" t="s">
        <v>287</v>
      </c>
      <c r="AT96" s="141" t="s">
        <v>328</v>
      </c>
      <c r="AU96" s="79" t="s">
        <v>153</v>
      </c>
      <c r="AV96" s="153">
        <f t="shared" si="17"/>
        <v>45017</v>
      </c>
      <c r="AW96" s="150"/>
      <c r="AX96" s="210"/>
      <c r="AY96" s="215"/>
    </row>
    <row r="97" spans="1:51" ht="38.25" x14ac:dyDescent="0.25">
      <c r="A97" s="254"/>
      <c r="B97" s="254"/>
      <c r="C97" s="254"/>
      <c r="D97" s="220"/>
      <c r="E97" s="220"/>
      <c r="F97" s="304"/>
      <c r="G97" s="335"/>
      <c r="H97" s="304"/>
      <c r="I97" s="335"/>
      <c r="J97" s="231"/>
      <c r="K97" s="244"/>
      <c r="L97" s="213"/>
      <c r="M97" s="213"/>
      <c r="N97" s="244"/>
      <c r="O97" s="213"/>
      <c r="P97" s="247"/>
      <c r="Q97" s="213"/>
      <c r="R97" s="237"/>
      <c r="S97" s="237"/>
      <c r="T97" s="237"/>
      <c r="U97" s="273"/>
      <c r="V97" s="273"/>
      <c r="W97" s="213"/>
      <c r="X97" s="213"/>
      <c r="Y97" s="237"/>
      <c r="Z97" s="284"/>
      <c r="AA97" s="213"/>
      <c r="AB97" s="5" t="s">
        <v>512</v>
      </c>
      <c r="AC97" s="9" t="s">
        <v>513</v>
      </c>
      <c r="AD97" s="71">
        <v>1</v>
      </c>
      <c r="AE97" s="76">
        <v>0.2</v>
      </c>
      <c r="AF97" s="94">
        <v>45017</v>
      </c>
      <c r="AG97" s="94">
        <v>45291</v>
      </c>
      <c r="AH97" s="49">
        <f t="shared" si="16"/>
        <v>274</v>
      </c>
      <c r="AI97" s="71"/>
      <c r="AJ97" s="89"/>
      <c r="AK97" s="201"/>
      <c r="AL97" s="201"/>
      <c r="AM97" s="221"/>
      <c r="AN97" s="200"/>
      <c r="AO97" s="201"/>
      <c r="AP97" s="207"/>
      <c r="AQ97" s="207"/>
      <c r="AR97" s="79" t="s">
        <v>165</v>
      </c>
      <c r="AS97" s="141" t="s">
        <v>287</v>
      </c>
      <c r="AT97" s="141" t="s">
        <v>328</v>
      </c>
      <c r="AU97" s="79" t="s">
        <v>153</v>
      </c>
      <c r="AV97" s="153">
        <f t="shared" si="17"/>
        <v>45017</v>
      </c>
      <c r="AW97" s="150"/>
      <c r="AX97" s="211"/>
      <c r="AY97" s="216"/>
    </row>
    <row r="98" spans="1:51" x14ac:dyDescent="0.25">
      <c r="A98" s="254"/>
      <c r="B98" s="254"/>
      <c r="C98" s="254"/>
      <c r="D98" s="220"/>
      <c r="E98" s="220"/>
      <c r="F98" s="304"/>
      <c r="G98" s="335"/>
      <c r="H98" s="304"/>
      <c r="I98" s="335"/>
      <c r="J98" s="231"/>
      <c r="K98" s="244"/>
      <c r="L98" s="213"/>
      <c r="M98" s="213"/>
      <c r="N98" s="244"/>
      <c r="O98" s="213"/>
      <c r="P98" s="247"/>
      <c r="Q98" s="213"/>
      <c r="R98" s="237"/>
      <c r="S98" s="237"/>
      <c r="T98" s="237"/>
      <c r="U98" s="273"/>
      <c r="V98" s="273"/>
      <c r="W98" s="213"/>
      <c r="X98" s="213"/>
      <c r="Y98" s="237"/>
      <c r="Z98" s="284"/>
      <c r="AA98" s="213"/>
      <c r="AB98" s="5" t="s">
        <v>514</v>
      </c>
      <c r="AC98" s="9"/>
      <c r="AD98" s="71">
        <v>1</v>
      </c>
      <c r="AE98" s="76">
        <v>0.05</v>
      </c>
      <c r="AF98" s="94">
        <v>44958</v>
      </c>
      <c r="AG98" s="94">
        <v>45291</v>
      </c>
      <c r="AH98" s="49">
        <f t="shared" si="16"/>
        <v>333</v>
      </c>
      <c r="AI98" s="71"/>
      <c r="AJ98" s="89"/>
      <c r="AK98" s="201"/>
      <c r="AL98" s="201"/>
      <c r="AM98" s="221"/>
      <c r="AN98" s="200"/>
      <c r="AO98" s="201"/>
      <c r="AP98" s="207"/>
      <c r="AQ98" s="207"/>
      <c r="AR98" s="79" t="s">
        <v>165</v>
      </c>
      <c r="AS98" s="141" t="s">
        <v>331</v>
      </c>
      <c r="AT98" s="141" t="s">
        <v>411</v>
      </c>
      <c r="AU98" s="79" t="s">
        <v>153</v>
      </c>
      <c r="AV98" s="153">
        <f t="shared" si="17"/>
        <v>44958</v>
      </c>
      <c r="AW98" s="150"/>
      <c r="AX98" s="211"/>
      <c r="AY98" s="216"/>
    </row>
    <row r="99" spans="1:51" x14ac:dyDescent="0.25">
      <c r="A99" s="254"/>
      <c r="B99" s="254"/>
      <c r="C99" s="254"/>
      <c r="D99" s="220"/>
      <c r="E99" s="220"/>
      <c r="F99" s="304"/>
      <c r="G99" s="335"/>
      <c r="H99" s="304"/>
      <c r="I99" s="335"/>
      <c r="J99" s="231"/>
      <c r="K99" s="245"/>
      <c r="L99" s="214"/>
      <c r="M99" s="214"/>
      <c r="N99" s="245"/>
      <c r="O99" s="214"/>
      <c r="P99" s="248"/>
      <c r="Q99" s="214"/>
      <c r="R99" s="238"/>
      <c r="S99" s="238"/>
      <c r="T99" s="238"/>
      <c r="U99" s="273"/>
      <c r="V99" s="273"/>
      <c r="W99" s="213"/>
      <c r="X99" s="213"/>
      <c r="Y99" s="237"/>
      <c r="Z99" s="284"/>
      <c r="AA99" s="213"/>
      <c r="AB99" s="5" t="s">
        <v>515</v>
      </c>
      <c r="AD99" s="71">
        <v>1</v>
      </c>
      <c r="AE99" s="76">
        <v>0.05</v>
      </c>
      <c r="AF99" s="94">
        <v>44986</v>
      </c>
      <c r="AG99" s="94">
        <v>45291</v>
      </c>
      <c r="AH99" s="49">
        <f t="shared" si="16"/>
        <v>305</v>
      </c>
      <c r="AI99" s="71">
        <v>2000</v>
      </c>
      <c r="AJ99" s="89"/>
      <c r="AK99" s="201"/>
      <c r="AL99" s="201"/>
      <c r="AM99" s="221"/>
      <c r="AN99" s="200"/>
      <c r="AO99" s="201"/>
      <c r="AP99" s="207"/>
      <c r="AQ99" s="207"/>
      <c r="AR99" s="79" t="s">
        <v>165</v>
      </c>
      <c r="AS99" s="141" t="s">
        <v>188</v>
      </c>
      <c r="AT99" s="141" t="s">
        <v>189</v>
      </c>
      <c r="AU99" s="79" t="s">
        <v>153</v>
      </c>
      <c r="AV99" s="153">
        <f t="shared" si="17"/>
        <v>44986</v>
      </c>
      <c r="AW99" s="150"/>
      <c r="AX99" s="211"/>
      <c r="AY99" s="216"/>
    </row>
    <row r="100" spans="1:51" ht="102" x14ac:dyDescent="0.25">
      <c r="A100" s="254"/>
      <c r="B100" s="254"/>
      <c r="C100" s="254"/>
      <c r="D100" s="220"/>
      <c r="E100" s="220"/>
      <c r="F100" s="304"/>
      <c r="G100" s="335"/>
      <c r="H100" s="304"/>
      <c r="I100" s="335"/>
      <c r="J100" s="231"/>
      <c r="K100" s="5" t="s">
        <v>516</v>
      </c>
      <c r="L100" s="9" t="s">
        <v>404</v>
      </c>
      <c r="M100" s="9">
        <v>4</v>
      </c>
      <c r="N100" s="5" t="s">
        <v>517</v>
      </c>
      <c r="O100" s="14"/>
      <c r="P100" s="14" t="s">
        <v>140</v>
      </c>
      <c r="Q100" s="9" t="s">
        <v>493</v>
      </c>
      <c r="R100" s="62">
        <v>4</v>
      </c>
      <c r="S100" s="62">
        <v>4</v>
      </c>
      <c r="T100" s="62">
        <v>4</v>
      </c>
      <c r="U100" s="274"/>
      <c r="V100" s="274"/>
      <c r="W100" s="213"/>
      <c r="X100" s="213"/>
      <c r="Y100" s="238"/>
      <c r="Z100" s="294"/>
      <c r="AA100" s="214"/>
      <c r="AB100" s="5" t="s">
        <v>518</v>
      </c>
      <c r="AC100" s="9" t="s">
        <v>493</v>
      </c>
      <c r="AD100" s="71">
        <v>4</v>
      </c>
      <c r="AE100" s="76">
        <v>0.1</v>
      </c>
      <c r="AF100" s="113">
        <v>45047</v>
      </c>
      <c r="AG100" s="113">
        <v>45260</v>
      </c>
      <c r="AH100" s="49">
        <f t="shared" si="16"/>
        <v>213</v>
      </c>
      <c r="AI100" s="71">
        <v>200</v>
      </c>
      <c r="AJ100" s="89"/>
      <c r="AK100" s="201"/>
      <c r="AL100" s="201"/>
      <c r="AM100" s="221"/>
      <c r="AN100" s="200"/>
      <c r="AO100" s="201"/>
      <c r="AP100" s="225"/>
      <c r="AQ100" s="225"/>
      <c r="AR100" s="79" t="s">
        <v>165</v>
      </c>
      <c r="AS100" s="141" t="s">
        <v>287</v>
      </c>
      <c r="AT100" s="141" t="s">
        <v>328</v>
      </c>
      <c r="AU100" s="79" t="s">
        <v>153</v>
      </c>
      <c r="AV100" s="153">
        <f t="shared" si="17"/>
        <v>45047</v>
      </c>
      <c r="AW100" s="150"/>
      <c r="AX100" s="218"/>
      <c r="AY100" s="217"/>
    </row>
    <row r="101" spans="1:51" x14ac:dyDescent="0.25">
      <c r="A101" s="7"/>
      <c r="B101" s="46"/>
      <c r="C101" s="46"/>
      <c r="D101" s="47"/>
      <c r="E101" s="48"/>
      <c r="F101" s="47"/>
      <c r="G101" s="75"/>
      <c r="H101" s="47"/>
      <c r="I101" s="75"/>
      <c r="J101" s="75"/>
      <c r="K101" s="51"/>
      <c r="L101" s="47"/>
      <c r="M101" s="47"/>
      <c r="N101" s="51"/>
      <c r="O101" s="47"/>
      <c r="P101" s="47"/>
      <c r="Q101" s="47"/>
      <c r="R101" s="75"/>
      <c r="S101" s="75"/>
      <c r="T101" s="75"/>
      <c r="U101" s="61"/>
      <c r="V101" s="61"/>
      <c r="W101" s="47"/>
      <c r="X101" s="47"/>
      <c r="Y101" s="75"/>
      <c r="Z101" s="47"/>
      <c r="AA101" s="47"/>
      <c r="AB101" s="51"/>
      <c r="AC101" s="47"/>
      <c r="AD101" s="75"/>
      <c r="AE101" s="75"/>
      <c r="AF101" s="112"/>
      <c r="AG101" s="112"/>
      <c r="AH101" s="61"/>
      <c r="AI101" s="75"/>
      <c r="AJ101" s="61"/>
      <c r="AK101" s="47"/>
      <c r="AL101" s="47"/>
      <c r="AM101" s="61"/>
      <c r="AN101" s="61"/>
      <c r="AO101" s="47"/>
      <c r="AP101" s="47"/>
      <c r="AQ101" s="47"/>
      <c r="AR101" s="4"/>
      <c r="AS101" s="4"/>
      <c r="AT101" s="4"/>
      <c r="AU101" s="4"/>
      <c r="AV101" s="4"/>
      <c r="AW101" s="4"/>
      <c r="AX101" s="4"/>
      <c r="AY101" s="24"/>
    </row>
    <row r="102" spans="1:51" ht="63.75" x14ac:dyDescent="0.25">
      <c r="A102" s="233" t="s">
        <v>391</v>
      </c>
      <c r="B102" s="233" t="s">
        <v>355</v>
      </c>
      <c r="C102" s="212" t="s">
        <v>448</v>
      </c>
      <c r="D102" s="212" t="s">
        <v>519</v>
      </c>
      <c r="E102" s="212" t="s">
        <v>520</v>
      </c>
      <c r="F102" s="212" t="s">
        <v>521</v>
      </c>
      <c r="G102" s="249">
        <v>0.15</v>
      </c>
      <c r="H102" s="212" t="s">
        <v>243</v>
      </c>
      <c r="I102" s="249">
        <v>0.15</v>
      </c>
      <c r="J102" s="250" t="s">
        <v>522</v>
      </c>
      <c r="K102" s="243" t="s">
        <v>523</v>
      </c>
      <c r="L102" s="212" t="s">
        <v>505</v>
      </c>
      <c r="M102" s="212">
        <v>46553</v>
      </c>
      <c r="N102" s="243" t="s">
        <v>524</v>
      </c>
      <c r="O102" s="212"/>
      <c r="P102" s="246" t="s">
        <v>140</v>
      </c>
      <c r="Q102" s="212" t="s">
        <v>507</v>
      </c>
      <c r="R102" s="236">
        <v>47000</v>
      </c>
      <c r="S102" s="236">
        <v>13176</v>
      </c>
      <c r="T102" s="236">
        <v>33824</v>
      </c>
      <c r="U102" s="240" t="s">
        <v>143</v>
      </c>
      <c r="V102" s="240" t="s">
        <v>144</v>
      </c>
      <c r="W102" s="213" t="s">
        <v>363</v>
      </c>
      <c r="X102" s="213" t="s">
        <v>364</v>
      </c>
      <c r="Y102" s="236" t="s">
        <v>525</v>
      </c>
      <c r="Z102" s="283">
        <v>2020130010120</v>
      </c>
      <c r="AA102" s="212" t="s">
        <v>526</v>
      </c>
      <c r="AB102" s="5" t="s">
        <v>527</v>
      </c>
      <c r="AC102" s="9" t="s">
        <v>507</v>
      </c>
      <c r="AD102" s="71">
        <v>145</v>
      </c>
      <c r="AE102" s="76">
        <v>0.35</v>
      </c>
      <c r="AF102" s="94">
        <v>44958</v>
      </c>
      <c r="AG102" s="94">
        <v>45291</v>
      </c>
      <c r="AH102" s="49">
        <f t="shared" ref="AH102:AH105" si="18">AG102-AF102</f>
        <v>333</v>
      </c>
      <c r="AI102" s="71">
        <v>13176</v>
      </c>
      <c r="AJ102" s="89"/>
      <c r="AK102" s="212" t="s">
        <v>252</v>
      </c>
      <c r="AL102" s="212" t="s">
        <v>460</v>
      </c>
      <c r="AM102" s="240" t="s">
        <v>153</v>
      </c>
      <c r="AN102" s="204">
        <v>100000000</v>
      </c>
      <c r="AO102" s="201" t="s">
        <v>154</v>
      </c>
      <c r="AP102" s="206" t="s">
        <v>528</v>
      </c>
      <c r="AQ102" s="206" t="s">
        <v>529</v>
      </c>
      <c r="AR102" s="79" t="s">
        <v>165</v>
      </c>
      <c r="AS102" s="141" t="s">
        <v>287</v>
      </c>
      <c r="AT102" s="141" t="s">
        <v>328</v>
      </c>
      <c r="AU102" s="79" t="s">
        <v>153</v>
      </c>
      <c r="AV102" s="153">
        <f>AF102</f>
        <v>44958</v>
      </c>
      <c r="AW102" s="150"/>
      <c r="AX102" s="79" t="s">
        <v>369</v>
      </c>
      <c r="AY102" s="155" t="s">
        <v>431</v>
      </c>
    </row>
    <row r="103" spans="1:51" ht="102" x14ac:dyDescent="0.25">
      <c r="A103" s="234"/>
      <c r="B103" s="234"/>
      <c r="C103" s="213"/>
      <c r="D103" s="213"/>
      <c r="E103" s="213"/>
      <c r="F103" s="213"/>
      <c r="G103" s="316"/>
      <c r="H103" s="213"/>
      <c r="I103" s="237"/>
      <c r="J103" s="251"/>
      <c r="K103" s="244"/>
      <c r="L103" s="213"/>
      <c r="M103" s="213"/>
      <c r="N103" s="244"/>
      <c r="O103" s="213"/>
      <c r="P103" s="247"/>
      <c r="Q103" s="213"/>
      <c r="R103" s="237"/>
      <c r="S103" s="237"/>
      <c r="T103" s="237"/>
      <c r="U103" s="241"/>
      <c r="V103" s="241"/>
      <c r="W103" s="213"/>
      <c r="X103" s="213"/>
      <c r="Y103" s="237"/>
      <c r="Z103" s="284"/>
      <c r="AA103" s="213"/>
      <c r="AB103" s="5" t="s">
        <v>530</v>
      </c>
      <c r="AC103" s="9" t="s">
        <v>507</v>
      </c>
      <c r="AD103" s="71">
        <v>5</v>
      </c>
      <c r="AE103" s="76">
        <v>0.05</v>
      </c>
      <c r="AF103" s="113">
        <v>44986</v>
      </c>
      <c r="AG103" s="113">
        <v>45291</v>
      </c>
      <c r="AH103" s="49">
        <f t="shared" si="18"/>
        <v>305</v>
      </c>
      <c r="AI103" s="71">
        <v>220</v>
      </c>
      <c r="AJ103" s="89"/>
      <c r="AK103" s="213"/>
      <c r="AL103" s="213"/>
      <c r="AM103" s="241"/>
      <c r="AN103" s="205"/>
      <c r="AO103" s="201"/>
      <c r="AP103" s="207"/>
      <c r="AQ103" s="207"/>
      <c r="AR103" s="79"/>
      <c r="AS103" s="141"/>
      <c r="AT103" s="141"/>
      <c r="AU103" s="79"/>
      <c r="AV103" s="153">
        <f t="shared" ref="AV103:AV105" si="19">AF103</f>
        <v>44986</v>
      </c>
      <c r="AW103" s="150"/>
      <c r="AX103" s="79" t="s">
        <v>157</v>
      </c>
      <c r="AY103" s="155" t="s">
        <v>225</v>
      </c>
    </row>
    <row r="104" spans="1:51" ht="76.5" x14ac:dyDescent="0.25">
      <c r="A104" s="234"/>
      <c r="B104" s="234"/>
      <c r="C104" s="213"/>
      <c r="D104" s="213"/>
      <c r="E104" s="213"/>
      <c r="F104" s="213"/>
      <c r="G104" s="316"/>
      <c r="H104" s="213"/>
      <c r="I104" s="237"/>
      <c r="J104" s="251"/>
      <c r="K104" s="245"/>
      <c r="L104" s="214"/>
      <c r="M104" s="214"/>
      <c r="N104" s="245"/>
      <c r="O104" s="214"/>
      <c r="P104" s="248"/>
      <c r="Q104" s="214"/>
      <c r="R104" s="238"/>
      <c r="S104" s="238"/>
      <c r="T104" s="238"/>
      <c r="U104" s="241"/>
      <c r="V104" s="241"/>
      <c r="W104" s="213"/>
      <c r="X104" s="213"/>
      <c r="Y104" s="237"/>
      <c r="Z104" s="284"/>
      <c r="AA104" s="213"/>
      <c r="AB104" s="5" t="s">
        <v>531</v>
      </c>
      <c r="AC104" s="9" t="s">
        <v>507</v>
      </c>
      <c r="AD104" s="71">
        <v>4</v>
      </c>
      <c r="AE104" s="76">
        <v>0.4</v>
      </c>
      <c r="AF104" s="94">
        <v>45017</v>
      </c>
      <c r="AG104" s="94">
        <v>45291</v>
      </c>
      <c r="AH104" s="49">
        <f t="shared" si="18"/>
        <v>274</v>
      </c>
      <c r="AI104" s="71"/>
      <c r="AJ104" s="89"/>
      <c r="AK104" s="213"/>
      <c r="AL104" s="213"/>
      <c r="AM104" s="241"/>
      <c r="AN104" s="205"/>
      <c r="AO104" s="201"/>
      <c r="AP104" s="207"/>
      <c r="AQ104" s="207"/>
      <c r="AR104" s="79" t="s">
        <v>165</v>
      </c>
      <c r="AS104" s="141" t="s">
        <v>188</v>
      </c>
      <c r="AT104" s="141" t="s">
        <v>314</v>
      </c>
      <c r="AU104" s="79" t="s">
        <v>153</v>
      </c>
      <c r="AV104" s="153">
        <f t="shared" si="19"/>
        <v>45017</v>
      </c>
      <c r="AW104" s="150"/>
      <c r="AX104" s="79" t="s">
        <v>532</v>
      </c>
      <c r="AY104" s="155" t="s">
        <v>533</v>
      </c>
    </row>
    <row r="105" spans="1:51" ht="63.75" x14ac:dyDescent="0.25">
      <c r="A105" s="234"/>
      <c r="B105" s="234"/>
      <c r="C105" s="213"/>
      <c r="D105" s="213"/>
      <c r="E105" s="213"/>
      <c r="F105" s="213"/>
      <c r="G105" s="237"/>
      <c r="H105" s="213"/>
      <c r="I105" s="237"/>
      <c r="J105" s="251"/>
      <c r="K105" s="5" t="s">
        <v>534</v>
      </c>
      <c r="L105" s="9" t="s">
        <v>505</v>
      </c>
      <c r="M105" s="19">
        <v>1594</v>
      </c>
      <c r="N105" s="5" t="s">
        <v>535</v>
      </c>
      <c r="O105" s="14"/>
      <c r="P105" s="14" t="s">
        <v>140</v>
      </c>
      <c r="Q105" s="9" t="s">
        <v>536</v>
      </c>
      <c r="R105" s="62">
        <v>1600</v>
      </c>
      <c r="S105" s="62">
        <v>289</v>
      </c>
      <c r="T105" s="62">
        <v>1311</v>
      </c>
      <c r="U105" s="241"/>
      <c r="V105" s="241"/>
      <c r="W105" s="213"/>
      <c r="X105" s="213"/>
      <c r="Y105" s="237"/>
      <c r="Z105" s="284"/>
      <c r="AA105" s="213"/>
      <c r="AB105" s="5" t="s">
        <v>537</v>
      </c>
      <c r="AC105" s="9" t="s">
        <v>536</v>
      </c>
      <c r="AD105" s="71">
        <v>10</v>
      </c>
      <c r="AE105" s="76">
        <v>0.2</v>
      </c>
      <c r="AF105" s="94">
        <v>44958</v>
      </c>
      <c r="AG105" s="94">
        <v>45291</v>
      </c>
      <c r="AH105" s="49">
        <f t="shared" si="18"/>
        <v>333</v>
      </c>
      <c r="AI105" s="71">
        <v>289</v>
      </c>
      <c r="AJ105" s="89"/>
      <c r="AK105" s="213"/>
      <c r="AL105" s="213"/>
      <c r="AM105" s="241"/>
      <c r="AN105" s="205"/>
      <c r="AO105" s="201"/>
      <c r="AP105" s="207"/>
      <c r="AQ105" s="207"/>
      <c r="AR105" s="79" t="s">
        <v>165</v>
      </c>
      <c r="AS105" s="141" t="s">
        <v>287</v>
      </c>
      <c r="AT105" s="141" t="s">
        <v>328</v>
      </c>
      <c r="AU105" s="79" t="s">
        <v>153</v>
      </c>
      <c r="AV105" s="153">
        <f t="shared" si="19"/>
        <v>44958</v>
      </c>
      <c r="AW105" s="150"/>
      <c r="AX105" s="210"/>
      <c r="AY105" s="215"/>
    </row>
    <row r="106" spans="1:51" ht="38.25" x14ac:dyDescent="0.25">
      <c r="A106" s="234"/>
      <c r="B106" s="234"/>
      <c r="C106" s="213"/>
      <c r="D106" s="213"/>
      <c r="E106" s="213"/>
      <c r="F106" s="213"/>
      <c r="G106" s="237"/>
      <c r="H106" s="213"/>
      <c r="I106" s="237"/>
      <c r="J106" s="251"/>
      <c r="K106" s="13" t="s">
        <v>538</v>
      </c>
      <c r="L106" s="8" t="s">
        <v>134</v>
      </c>
      <c r="M106" s="23">
        <v>1</v>
      </c>
      <c r="N106" s="13" t="s">
        <v>539</v>
      </c>
      <c r="O106" s="12" t="s">
        <v>140</v>
      </c>
      <c r="P106" s="12"/>
      <c r="Q106" s="8" t="s">
        <v>337</v>
      </c>
      <c r="R106" s="63">
        <v>1</v>
      </c>
      <c r="S106" s="66">
        <v>0.75</v>
      </c>
      <c r="T106" s="66">
        <v>0.25</v>
      </c>
      <c r="U106" s="241"/>
      <c r="V106" s="241"/>
      <c r="W106" s="213"/>
      <c r="X106" s="213"/>
      <c r="Y106" s="237"/>
      <c r="Z106" s="284"/>
      <c r="AA106" s="213"/>
      <c r="AB106" s="5" t="s">
        <v>540</v>
      </c>
      <c r="AC106" s="9"/>
      <c r="AD106" s="71"/>
      <c r="AE106" s="76"/>
      <c r="AF106" s="113"/>
      <c r="AG106" s="113"/>
      <c r="AH106" s="89"/>
      <c r="AI106" s="71"/>
      <c r="AJ106" s="89"/>
      <c r="AK106" s="213"/>
      <c r="AL106" s="213"/>
      <c r="AM106" s="241"/>
      <c r="AN106" s="205"/>
      <c r="AO106" s="201"/>
      <c r="AP106" s="207"/>
      <c r="AQ106" s="207"/>
      <c r="AR106" s="79"/>
      <c r="AS106" s="141"/>
      <c r="AT106" s="141"/>
      <c r="AU106" s="79"/>
      <c r="AV106" s="79"/>
      <c r="AW106" s="150"/>
      <c r="AX106" s="211"/>
      <c r="AY106" s="216"/>
    </row>
    <row r="107" spans="1:51" ht="38.25" x14ac:dyDescent="0.25">
      <c r="A107" s="234"/>
      <c r="B107" s="234"/>
      <c r="C107" s="213"/>
      <c r="D107" s="213"/>
      <c r="E107" s="213"/>
      <c r="F107" s="213"/>
      <c r="G107" s="237"/>
      <c r="H107" s="213"/>
      <c r="I107" s="237"/>
      <c r="J107" s="251"/>
      <c r="K107" s="13" t="s">
        <v>541</v>
      </c>
      <c r="L107" s="8" t="s">
        <v>134</v>
      </c>
      <c r="M107" s="8">
        <v>1</v>
      </c>
      <c r="N107" s="13" t="s">
        <v>542</v>
      </c>
      <c r="O107" s="12" t="s">
        <v>140</v>
      </c>
      <c r="P107" s="12"/>
      <c r="Q107" s="8" t="s">
        <v>513</v>
      </c>
      <c r="R107" s="63">
        <v>1</v>
      </c>
      <c r="S107" s="12">
        <v>1</v>
      </c>
      <c r="T107" s="63">
        <v>1</v>
      </c>
      <c r="U107" s="241"/>
      <c r="V107" s="241"/>
      <c r="W107" s="213"/>
      <c r="X107" s="213"/>
      <c r="Y107" s="237"/>
      <c r="Z107" s="284"/>
      <c r="AA107" s="213"/>
      <c r="AB107" s="5" t="s">
        <v>543</v>
      </c>
      <c r="AC107" s="9"/>
      <c r="AD107" s="71"/>
      <c r="AE107" s="76"/>
      <c r="AF107" s="113"/>
      <c r="AG107" s="113"/>
      <c r="AH107" s="89"/>
      <c r="AI107" s="71"/>
      <c r="AJ107" s="89"/>
      <c r="AK107" s="213"/>
      <c r="AL107" s="213"/>
      <c r="AM107" s="241"/>
      <c r="AN107" s="205"/>
      <c r="AO107" s="201"/>
      <c r="AP107" s="207"/>
      <c r="AQ107" s="207"/>
      <c r="AR107" s="79"/>
      <c r="AS107" s="141"/>
      <c r="AT107" s="141"/>
      <c r="AU107" s="79"/>
      <c r="AV107" s="79"/>
      <c r="AW107" s="150"/>
      <c r="AX107" s="218"/>
      <c r="AY107" s="217"/>
    </row>
    <row r="108" spans="1:51" x14ac:dyDescent="0.25">
      <c r="A108" s="7"/>
      <c r="B108" s="46"/>
      <c r="C108" s="46"/>
      <c r="D108" s="47"/>
      <c r="E108" s="48"/>
      <c r="F108" s="47"/>
      <c r="G108" s="75"/>
      <c r="H108" s="47"/>
      <c r="I108" s="75"/>
      <c r="J108" s="75"/>
      <c r="K108" s="51"/>
      <c r="L108" s="47"/>
      <c r="M108" s="47"/>
      <c r="N108" s="51"/>
      <c r="O108" s="47"/>
      <c r="P108" s="47"/>
      <c r="Q108" s="47"/>
      <c r="R108" s="75"/>
      <c r="S108" s="75"/>
      <c r="T108" s="75"/>
      <c r="U108" s="61"/>
      <c r="V108" s="61"/>
      <c r="W108" s="47"/>
      <c r="X108" s="47"/>
      <c r="Y108" s="75"/>
      <c r="Z108" s="47"/>
      <c r="AA108" s="47"/>
      <c r="AB108" s="51"/>
      <c r="AC108" s="47"/>
      <c r="AD108" s="75"/>
      <c r="AE108" s="75"/>
      <c r="AF108" s="112"/>
      <c r="AG108" s="112"/>
      <c r="AH108" s="61"/>
      <c r="AI108" s="75"/>
      <c r="AJ108" s="61"/>
      <c r="AK108" s="47"/>
      <c r="AL108" s="47"/>
      <c r="AM108" s="61"/>
      <c r="AN108" s="61"/>
      <c r="AO108" s="47"/>
      <c r="AP108" s="47"/>
      <c r="AQ108" s="47"/>
      <c r="AR108" s="4"/>
      <c r="AS108" s="4"/>
      <c r="AT108" s="4"/>
      <c r="AU108" s="4"/>
      <c r="AV108" s="4"/>
      <c r="AW108" s="4"/>
      <c r="AX108" s="4"/>
      <c r="AY108" s="24"/>
    </row>
    <row r="109" spans="1:51" ht="63.75" x14ac:dyDescent="0.25">
      <c r="A109" s="233" t="s">
        <v>391</v>
      </c>
      <c r="B109" s="233" t="s">
        <v>544</v>
      </c>
      <c r="C109" s="233" t="s">
        <v>545</v>
      </c>
      <c r="D109" s="212" t="s">
        <v>546</v>
      </c>
      <c r="E109" s="212" t="s">
        <v>547</v>
      </c>
      <c r="F109" s="212" t="s">
        <v>548</v>
      </c>
      <c r="G109" s="249">
        <v>0.02</v>
      </c>
      <c r="H109" s="212" t="s">
        <v>243</v>
      </c>
      <c r="I109" s="249">
        <v>0.02</v>
      </c>
      <c r="J109" s="231" t="s">
        <v>549</v>
      </c>
      <c r="K109" s="5" t="s">
        <v>550</v>
      </c>
      <c r="L109" s="9" t="s">
        <v>551</v>
      </c>
      <c r="M109" s="19" t="s">
        <v>552</v>
      </c>
      <c r="N109" s="5" t="s">
        <v>553</v>
      </c>
      <c r="O109" s="14"/>
      <c r="P109" s="14" t="s">
        <v>140</v>
      </c>
      <c r="Q109" s="9" t="s">
        <v>554</v>
      </c>
      <c r="R109" s="62">
        <v>2812</v>
      </c>
      <c r="S109" s="62">
        <v>400</v>
      </c>
      <c r="T109" s="62">
        <v>3240</v>
      </c>
      <c r="U109" s="326" t="s">
        <v>143</v>
      </c>
      <c r="V109" s="326" t="s">
        <v>144</v>
      </c>
      <c r="W109" s="275" t="s">
        <v>363</v>
      </c>
      <c r="X109" s="275" t="s">
        <v>364</v>
      </c>
      <c r="Y109" s="236" t="s">
        <v>555</v>
      </c>
      <c r="Z109" s="283">
        <v>2020130010110</v>
      </c>
      <c r="AA109" s="212" t="s">
        <v>556</v>
      </c>
      <c r="AB109" s="5" t="s">
        <v>557</v>
      </c>
      <c r="AC109" s="9" t="s">
        <v>292</v>
      </c>
      <c r="AD109" s="71">
        <v>25</v>
      </c>
      <c r="AE109" s="76">
        <v>0.4</v>
      </c>
      <c r="AF109" s="113">
        <v>44958</v>
      </c>
      <c r="AG109" s="94">
        <v>45291</v>
      </c>
      <c r="AH109" s="49">
        <f t="shared" ref="AH109:AH111" si="20">AG109-AF109</f>
        <v>333</v>
      </c>
      <c r="AI109" s="71">
        <v>400</v>
      </c>
      <c r="AJ109" s="89"/>
      <c r="AK109" s="332" t="s">
        <v>252</v>
      </c>
      <c r="AL109" s="332" t="s">
        <v>460</v>
      </c>
      <c r="AM109" s="329" t="s">
        <v>153</v>
      </c>
      <c r="AN109" s="204">
        <v>70000000</v>
      </c>
      <c r="AO109" s="201" t="s">
        <v>154</v>
      </c>
      <c r="AP109" s="206" t="s">
        <v>555</v>
      </c>
      <c r="AQ109" s="206" t="s">
        <v>558</v>
      </c>
      <c r="AR109" s="79" t="s">
        <v>165</v>
      </c>
      <c r="AS109" s="141" t="s">
        <v>188</v>
      </c>
      <c r="AT109" s="141" t="s">
        <v>314</v>
      </c>
      <c r="AU109" s="79" t="s">
        <v>153</v>
      </c>
      <c r="AV109" s="153">
        <f>AF109</f>
        <v>44958</v>
      </c>
      <c r="AW109" s="150"/>
      <c r="AX109" s="79" t="s">
        <v>369</v>
      </c>
      <c r="AY109" s="155" t="s">
        <v>559</v>
      </c>
    </row>
    <row r="110" spans="1:51" ht="102" x14ac:dyDescent="0.25">
      <c r="A110" s="234"/>
      <c r="B110" s="234"/>
      <c r="C110" s="234"/>
      <c r="D110" s="213"/>
      <c r="E110" s="213"/>
      <c r="F110" s="213"/>
      <c r="G110" s="237"/>
      <c r="H110" s="213"/>
      <c r="I110" s="237"/>
      <c r="J110" s="231"/>
      <c r="K110" s="5" t="s">
        <v>560</v>
      </c>
      <c r="L110" s="9" t="s">
        <v>561</v>
      </c>
      <c r="M110" s="9" t="s">
        <v>562</v>
      </c>
      <c r="N110" s="5" t="s">
        <v>563</v>
      </c>
      <c r="O110" s="14"/>
      <c r="P110" s="14" t="s">
        <v>140</v>
      </c>
      <c r="Q110" s="9" t="s">
        <v>396</v>
      </c>
      <c r="R110" s="72">
        <v>20</v>
      </c>
      <c r="S110" s="72">
        <v>5</v>
      </c>
      <c r="T110" s="72">
        <v>21</v>
      </c>
      <c r="U110" s="327"/>
      <c r="V110" s="327"/>
      <c r="W110" s="276"/>
      <c r="X110" s="276"/>
      <c r="Y110" s="237"/>
      <c r="Z110" s="284"/>
      <c r="AA110" s="213"/>
      <c r="AB110" s="5" t="s">
        <v>564</v>
      </c>
      <c r="AC110" s="9" t="s">
        <v>396</v>
      </c>
      <c r="AD110" s="71">
        <v>5</v>
      </c>
      <c r="AE110" s="76">
        <v>0.3</v>
      </c>
      <c r="AF110" s="113">
        <v>44958</v>
      </c>
      <c r="AG110" s="94">
        <v>45291</v>
      </c>
      <c r="AH110" s="49">
        <f t="shared" si="20"/>
        <v>333</v>
      </c>
      <c r="AI110" s="71">
        <v>100</v>
      </c>
      <c r="AJ110" s="89"/>
      <c r="AK110" s="333"/>
      <c r="AL110" s="333"/>
      <c r="AM110" s="330"/>
      <c r="AN110" s="205"/>
      <c r="AO110" s="201"/>
      <c r="AP110" s="207"/>
      <c r="AQ110" s="207"/>
      <c r="AR110" s="79" t="s">
        <v>165</v>
      </c>
      <c r="AS110" s="141" t="s">
        <v>188</v>
      </c>
      <c r="AT110" s="141" t="s">
        <v>314</v>
      </c>
      <c r="AU110" s="79" t="s">
        <v>153</v>
      </c>
      <c r="AV110" s="153">
        <f t="shared" ref="AV110:AV111" si="21">AF110</f>
        <v>44958</v>
      </c>
      <c r="AW110" s="150"/>
      <c r="AX110" s="79" t="s">
        <v>157</v>
      </c>
      <c r="AY110" s="155" t="s">
        <v>225</v>
      </c>
    </row>
    <row r="111" spans="1:51" ht="191.25" x14ac:dyDescent="0.25">
      <c r="A111" s="234"/>
      <c r="B111" s="234"/>
      <c r="C111" s="234"/>
      <c r="D111" s="213"/>
      <c r="E111" s="213"/>
      <c r="F111" s="213"/>
      <c r="G111" s="237"/>
      <c r="H111" s="213"/>
      <c r="I111" s="237"/>
      <c r="J111" s="231"/>
      <c r="K111" s="5" t="s">
        <v>565</v>
      </c>
      <c r="L111" s="9" t="s">
        <v>551</v>
      </c>
      <c r="M111" s="9" t="s">
        <v>566</v>
      </c>
      <c r="N111" s="5" t="s">
        <v>567</v>
      </c>
      <c r="O111" s="14"/>
      <c r="P111" s="14" t="s">
        <v>140</v>
      </c>
      <c r="Q111" s="9" t="s">
        <v>568</v>
      </c>
      <c r="R111" s="62">
        <v>200</v>
      </c>
      <c r="S111" s="62">
        <v>55</v>
      </c>
      <c r="T111" s="62">
        <v>273</v>
      </c>
      <c r="U111" s="327"/>
      <c r="V111" s="327"/>
      <c r="W111" s="276"/>
      <c r="X111" s="276"/>
      <c r="Y111" s="237"/>
      <c r="Z111" s="284"/>
      <c r="AA111" s="213"/>
      <c r="AB111" s="5" t="s">
        <v>569</v>
      </c>
      <c r="AC111" s="9" t="s">
        <v>568</v>
      </c>
      <c r="AD111" s="64">
        <v>1</v>
      </c>
      <c r="AE111" s="76">
        <v>0.3</v>
      </c>
      <c r="AF111" s="131">
        <v>44986</v>
      </c>
      <c r="AG111" s="131">
        <v>45291</v>
      </c>
      <c r="AH111" s="49">
        <f t="shared" si="20"/>
        <v>305</v>
      </c>
      <c r="AI111" s="71">
        <v>55</v>
      </c>
      <c r="AJ111" s="89"/>
      <c r="AK111" s="333"/>
      <c r="AL111" s="333"/>
      <c r="AM111" s="330"/>
      <c r="AN111" s="205"/>
      <c r="AO111" s="201"/>
      <c r="AP111" s="207"/>
      <c r="AQ111" s="207"/>
      <c r="AR111" s="79" t="s">
        <v>165</v>
      </c>
      <c r="AS111" s="141" t="s">
        <v>166</v>
      </c>
      <c r="AT111" s="141" t="s">
        <v>328</v>
      </c>
      <c r="AU111" s="79" t="s">
        <v>153</v>
      </c>
      <c r="AV111" s="153">
        <f t="shared" si="21"/>
        <v>44986</v>
      </c>
      <c r="AW111" s="150"/>
      <c r="AX111" s="79" t="s">
        <v>168</v>
      </c>
      <c r="AY111" s="155" t="s">
        <v>228</v>
      </c>
    </row>
    <row r="112" spans="1:51" ht="63.75" x14ac:dyDescent="0.25">
      <c r="A112" s="235"/>
      <c r="B112" s="235"/>
      <c r="C112" s="235"/>
      <c r="D112" s="214"/>
      <c r="E112" s="214"/>
      <c r="F112" s="214"/>
      <c r="G112" s="238"/>
      <c r="H112" s="214"/>
      <c r="I112" s="238"/>
      <c r="J112" s="231"/>
      <c r="K112" s="5" t="s">
        <v>570</v>
      </c>
      <c r="L112" s="9" t="s">
        <v>134</v>
      </c>
      <c r="M112" s="9" t="s">
        <v>566</v>
      </c>
      <c r="N112" s="5" t="s">
        <v>571</v>
      </c>
      <c r="O112" s="14"/>
      <c r="P112" s="14" t="s">
        <v>140</v>
      </c>
      <c r="Q112" s="9" t="s">
        <v>554</v>
      </c>
      <c r="R112" s="62">
        <v>1</v>
      </c>
      <c r="S112" s="62">
        <v>1</v>
      </c>
      <c r="T112" s="62">
        <v>1</v>
      </c>
      <c r="U112" s="328"/>
      <c r="V112" s="328"/>
      <c r="W112" s="277"/>
      <c r="X112" s="277"/>
      <c r="Y112" s="238"/>
      <c r="Z112" s="294"/>
      <c r="AA112" s="214"/>
      <c r="AB112" s="5" t="s">
        <v>572</v>
      </c>
      <c r="AC112" s="9"/>
      <c r="AD112" s="71"/>
      <c r="AE112" s="71"/>
      <c r="AF112" s="113"/>
      <c r="AG112" s="113"/>
      <c r="AH112" s="89"/>
      <c r="AI112" s="71"/>
      <c r="AJ112" s="89"/>
      <c r="AK112" s="334"/>
      <c r="AL112" s="334"/>
      <c r="AM112" s="331"/>
      <c r="AN112" s="209"/>
      <c r="AO112" s="201"/>
      <c r="AP112" s="225"/>
      <c r="AQ112" s="225"/>
      <c r="AR112" s="79"/>
      <c r="AS112" s="141"/>
      <c r="AT112" s="141"/>
      <c r="AU112" s="79"/>
      <c r="AV112" s="79"/>
      <c r="AW112" s="150"/>
      <c r="AX112" s="85"/>
      <c r="AY112" s="163"/>
    </row>
    <row r="113" spans="1:51" x14ac:dyDescent="0.25">
      <c r="A113" s="7"/>
      <c r="B113" s="46"/>
      <c r="C113" s="46"/>
      <c r="D113" s="47"/>
      <c r="E113" s="48"/>
      <c r="F113" s="47"/>
      <c r="G113" s="75"/>
      <c r="H113" s="47"/>
      <c r="I113" s="75"/>
      <c r="J113" s="75"/>
      <c r="K113" s="51"/>
      <c r="L113" s="47"/>
      <c r="M113" s="47"/>
      <c r="N113" s="51"/>
      <c r="O113" s="47"/>
      <c r="P113" s="47"/>
      <c r="Q113" s="47"/>
      <c r="R113" s="75"/>
      <c r="S113" s="75"/>
      <c r="T113" s="75"/>
      <c r="U113" s="61"/>
      <c r="V113" s="61"/>
      <c r="W113" s="47"/>
      <c r="X113" s="47"/>
      <c r="Y113" s="75"/>
      <c r="Z113" s="47"/>
      <c r="AA113" s="47"/>
      <c r="AB113" s="51"/>
      <c r="AC113" s="47"/>
      <c r="AD113" s="75"/>
      <c r="AE113" s="75"/>
      <c r="AF113" s="112"/>
      <c r="AG113" s="112"/>
      <c r="AH113" s="61"/>
      <c r="AI113" s="75"/>
      <c r="AJ113" s="61"/>
      <c r="AK113" s="47"/>
      <c r="AL113" s="47"/>
      <c r="AM113" s="61"/>
      <c r="AN113" s="61"/>
      <c r="AO113" s="47"/>
      <c r="AP113" s="47"/>
      <c r="AQ113" s="47"/>
      <c r="AR113" s="4"/>
      <c r="AS113" s="4"/>
      <c r="AT113" s="4"/>
      <c r="AU113" s="4"/>
      <c r="AV113" s="4"/>
      <c r="AW113" s="4"/>
      <c r="AX113" s="4"/>
      <c r="AY113" s="24"/>
    </row>
    <row r="114" spans="1:51" ht="63.75" x14ac:dyDescent="0.25">
      <c r="A114" s="233" t="s">
        <v>391</v>
      </c>
      <c r="B114" s="233" t="s">
        <v>573</v>
      </c>
      <c r="C114" s="233" t="s">
        <v>574</v>
      </c>
      <c r="D114" s="212" t="s">
        <v>575</v>
      </c>
      <c r="E114" s="212" t="s">
        <v>576</v>
      </c>
      <c r="F114" s="212" t="s">
        <v>577</v>
      </c>
      <c r="G114" s="249">
        <v>0.08</v>
      </c>
      <c r="H114" s="320" t="s">
        <v>243</v>
      </c>
      <c r="I114" s="323">
        <v>7.4999999999999997E-2</v>
      </c>
      <c r="J114" s="250" t="s">
        <v>578</v>
      </c>
      <c r="K114" s="5" t="s">
        <v>579</v>
      </c>
      <c r="L114" s="9" t="s">
        <v>246</v>
      </c>
      <c r="M114" s="19" t="s">
        <v>580</v>
      </c>
      <c r="N114" s="5" t="s">
        <v>581</v>
      </c>
      <c r="O114" s="14"/>
      <c r="P114" s="14" t="s">
        <v>140</v>
      </c>
      <c r="Q114" s="9" t="s">
        <v>582</v>
      </c>
      <c r="R114" s="62">
        <v>9000</v>
      </c>
      <c r="S114" s="62">
        <v>2568</v>
      </c>
      <c r="T114" s="62">
        <v>6432</v>
      </c>
      <c r="U114" s="326" t="s">
        <v>143</v>
      </c>
      <c r="V114" s="326" t="s">
        <v>144</v>
      </c>
      <c r="W114" s="275" t="s">
        <v>363</v>
      </c>
      <c r="X114" s="275" t="s">
        <v>364</v>
      </c>
      <c r="Y114" s="236" t="s">
        <v>583</v>
      </c>
      <c r="Z114" s="283">
        <v>2020130010170</v>
      </c>
      <c r="AA114" s="212" t="s">
        <v>584</v>
      </c>
      <c r="AB114" s="5" t="s">
        <v>585</v>
      </c>
      <c r="AC114" s="9" t="s">
        <v>582</v>
      </c>
      <c r="AD114" s="71">
        <v>2568</v>
      </c>
      <c r="AE114" s="76">
        <v>0.3</v>
      </c>
      <c r="AF114" s="113">
        <v>44958</v>
      </c>
      <c r="AG114" s="113">
        <v>45291</v>
      </c>
      <c r="AH114" s="49">
        <f>AG114-AF114</f>
        <v>333</v>
      </c>
      <c r="AI114" s="95">
        <v>2568</v>
      </c>
      <c r="AJ114" s="123"/>
      <c r="AK114" s="212" t="s">
        <v>252</v>
      </c>
      <c r="AL114" s="212" t="s">
        <v>253</v>
      </c>
      <c r="AM114" s="223" t="s">
        <v>153</v>
      </c>
      <c r="AN114" s="200">
        <v>200000000</v>
      </c>
      <c r="AO114" s="201" t="s">
        <v>154</v>
      </c>
      <c r="AP114" s="206" t="s">
        <v>586</v>
      </c>
      <c r="AQ114" s="206" t="s">
        <v>587</v>
      </c>
      <c r="AR114" s="79" t="s">
        <v>165</v>
      </c>
      <c r="AS114" s="141" t="s">
        <v>166</v>
      </c>
      <c r="AT114" s="141" t="s">
        <v>167</v>
      </c>
      <c r="AU114" s="79" t="s">
        <v>153</v>
      </c>
      <c r="AV114" s="153">
        <f>AF114</f>
        <v>44958</v>
      </c>
      <c r="AW114" s="150"/>
      <c r="AX114" s="79" t="s">
        <v>369</v>
      </c>
      <c r="AY114" s="155" t="s">
        <v>559</v>
      </c>
    </row>
    <row r="115" spans="1:51" ht="102" x14ac:dyDescent="0.25">
      <c r="A115" s="234"/>
      <c r="B115" s="234"/>
      <c r="C115" s="234"/>
      <c r="D115" s="213"/>
      <c r="E115" s="213"/>
      <c r="F115" s="213"/>
      <c r="G115" s="316"/>
      <c r="H115" s="321"/>
      <c r="I115" s="324"/>
      <c r="J115" s="251"/>
      <c r="K115" s="5" t="s">
        <v>588</v>
      </c>
      <c r="L115" s="9" t="s">
        <v>246</v>
      </c>
      <c r="M115" s="19" t="s">
        <v>589</v>
      </c>
      <c r="N115" s="5" t="s">
        <v>590</v>
      </c>
      <c r="O115" s="14"/>
      <c r="P115" s="14" t="s">
        <v>140</v>
      </c>
      <c r="Q115" s="9" t="s">
        <v>582</v>
      </c>
      <c r="R115" s="62">
        <v>10000</v>
      </c>
      <c r="S115" s="62">
        <v>800</v>
      </c>
      <c r="T115" s="62">
        <v>11005</v>
      </c>
      <c r="U115" s="327"/>
      <c r="V115" s="327"/>
      <c r="W115" s="276"/>
      <c r="X115" s="276"/>
      <c r="Y115" s="237"/>
      <c r="Z115" s="284"/>
      <c r="AA115" s="213"/>
      <c r="AB115" s="5" t="s">
        <v>591</v>
      </c>
      <c r="AC115" s="9"/>
      <c r="AD115" s="71"/>
      <c r="AE115" s="76"/>
      <c r="AF115" s="94"/>
      <c r="AG115" s="94"/>
      <c r="AH115" s="49"/>
      <c r="AI115" s="95"/>
      <c r="AJ115" s="123"/>
      <c r="AK115" s="213"/>
      <c r="AL115" s="213"/>
      <c r="AM115" s="223"/>
      <c r="AN115" s="200"/>
      <c r="AO115" s="201"/>
      <c r="AP115" s="207"/>
      <c r="AQ115" s="207"/>
      <c r="AR115" s="79"/>
      <c r="AS115" s="141"/>
      <c r="AT115" s="141"/>
      <c r="AU115" s="79"/>
      <c r="AV115" s="153">
        <f t="shared" ref="AV115:AV119" si="22">AF115</f>
        <v>0</v>
      </c>
      <c r="AW115" s="150"/>
      <c r="AX115" s="79" t="s">
        <v>157</v>
      </c>
      <c r="AY115" s="155" t="s">
        <v>225</v>
      </c>
    </row>
    <row r="116" spans="1:51" ht="191.25" x14ac:dyDescent="0.25">
      <c r="A116" s="234"/>
      <c r="B116" s="234"/>
      <c r="C116" s="234"/>
      <c r="D116" s="213"/>
      <c r="E116" s="213"/>
      <c r="F116" s="213"/>
      <c r="G116" s="316"/>
      <c r="H116" s="321"/>
      <c r="I116" s="324"/>
      <c r="J116" s="251"/>
      <c r="K116" s="243" t="s">
        <v>592</v>
      </c>
      <c r="L116" s="212" t="s">
        <v>246</v>
      </c>
      <c r="M116" s="243" t="s">
        <v>593</v>
      </c>
      <c r="N116" s="243" t="s">
        <v>594</v>
      </c>
      <c r="O116" s="243"/>
      <c r="P116" s="246" t="s">
        <v>140</v>
      </c>
      <c r="Q116" s="212" t="s">
        <v>582</v>
      </c>
      <c r="R116" s="236">
        <v>10000</v>
      </c>
      <c r="S116" s="236">
        <v>800</v>
      </c>
      <c r="T116" s="236">
        <v>17019</v>
      </c>
      <c r="U116" s="327"/>
      <c r="V116" s="327"/>
      <c r="W116" s="276"/>
      <c r="X116" s="276"/>
      <c r="Y116" s="237"/>
      <c r="Z116" s="284"/>
      <c r="AA116" s="213"/>
      <c r="AB116" s="5" t="s">
        <v>595</v>
      </c>
      <c r="AC116" s="9" t="s">
        <v>582</v>
      </c>
      <c r="AD116" s="71">
        <v>20</v>
      </c>
      <c r="AE116" s="76">
        <v>0.2</v>
      </c>
      <c r="AF116" s="113">
        <v>44958</v>
      </c>
      <c r="AG116" s="113">
        <v>45291</v>
      </c>
      <c r="AH116" s="49">
        <f t="shared" ref="AH116:AH119" si="23">AG116-AF116</f>
        <v>333</v>
      </c>
      <c r="AI116" s="95">
        <v>800</v>
      </c>
      <c r="AJ116" s="123"/>
      <c r="AK116" s="213"/>
      <c r="AL116" s="213"/>
      <c r="AM116" s="223"/>
      <c r="AN116" s="200"/>
      <c r="AO116" s="201"/>
      <c r="AP116" s="207"/>
      <c r="AQ116" s="207"/>
      <c r="AR116" s="79" t="s">
        <v>165</v>
      </c>
      <c r="AS116" s="141" t="s">
        <v>188</v>
      </c>
      <c r="AT116" s="141" t="s">
        <v>189</v>
      </c>
      <c r="AU116" s="79" t="s">
        <v>153</v>
      </c>
      <c r="AV116" s="153">
        <f t="shared" si="22"/>
        <v>44958</v>
      </c>
      <c r="AW116" s="150"/>
      <c r="AX116" s="79" t="s">
        <v>168</v>
      </c>
      <c r="AY116" s="155" t="s">
        <v>228</v>
      </c>
    </row>
    <row r="117" spans="1:51" x14ac:dyDescent="0.25">
      <c r="A117" s="234"/>
      <c r="B117" s="234"/>
      <c r="C117" s="234"/>
      <c r="D117" s="213"/>
      <c r="E117" s="213"/>
      <c r="F117" s="213"/>
      <c r="G117" s="316"/>
      <c r="H117" s="321"/>
      <c r="I117" s="324"/>
      <c r="J117" s="251"/>
      <c r="K117" s="244"/>
      <c r="L117" s="213"/>
      <c r="M117" s="244"/>
      <c r="N117" s="244"/>
      <c r="O117" s="244"/>
      <c r="P117" s="247"/>
      <c r="Q117" s="213"/>
      <c r="R117" s="237"/>
      <c r="S117" s="237"/>
      <c r="T117" s="237"/>
      <c r="U117" s="327"/>
      <c r="V117" s="327"/>
      <c r="W117" s="276"/>
      <c r="X117" s="276"/>
      <c r="Y117" s="237"/>
      <c r="Z117" s="284"/>
      <c r="AA117" s="213"/>
      <c r="AB117" s="5" t="s">
        <v>596</v>
      </c>
      <c r="AC117" s="9"/>
      <c r="AD117" s="71">
        <v>1</v>
      </c>
      <c r="AE117" s="76">
        <v>0.15</v>
      </c>
      <c r="AF117" s="113">
        <v>44958</v>
      </c>
      <c r="AG117" s="113">
        <v>45291</v>
      </c>
      <c r="AH117" s="49">
        <f t="shared" si="23"/>
        <v>333</v>
      </c>
      <c r="AI117" s="95">
        <v>800</v>
      </c>
      <c r="AJ117" s="123"/>
      <c r="AK117" s="213"/>
      <c r="AL117" s="213"/>
      <c r="AM117" s="223"/>
      <c r="AN117" s="200"/>
      <c r="AO117" s="201"/>
      <c r="AP117" s="207"/>
      <c r="AQ117" s="207"/>
      <c r="AR117" s="79" t="s">
        <v>165</v>
      </c>
      <c r="AS117" s="141" t="s">
        <v>188</v>
      </c>
      <c r="AT117" s="141" t="s">
        <v>189</v>
      </c>
      <c r="AU117" s="79" t="s">
        <v>153</v>
      </c>
      <c r="AV117" s="153">
        <f t="shared" si="22"/>
        <v>44958</v>
      </c>
      <c r="AW117" s="150"/>
      <c r="AX117" s="210"/>
      <c r="AY117" s="215"/>
    </row>
    <row r="118" spans="1:51" x14ac:dyDescent="0.25">
      <c r="A118" s="234"/>
      <c r="B118" s="234"/>
      <c r="C118" s="234"/>
      <c r="D118" s="213"/>
      <c r="E118" s="213"/>
      <c r="F118" s="213"/>
      <c r="G118" s="316"/>
      <c r="H118" s="321"/>
      <c r="I118" s="324"/>
      <c r="J118" s="251"/>
      <c r="K118" s="245"/>
      <c r="L118" s="214"/>
      <c r="M118" s="245"/>
      <c r="N118" s="245"/>
      <c r="O118" s="245"/>
      <c r="P118" s="248"/>
      <c r="Q118" s="214"/>
      <c r="R118" s="238"/>
      <c r="S118" s="238"/>
      <c r="T118" s="238"/>
      <c r="U118" s="327"/>
      <c r="V118" s="327"/>
      <c r="W118" s="276"/>
      <c r="X118" s="276"/>
      <c r="Y118" s="237"/>
      <c r="Z118" s="284"/>
      <c r="AA118" s="213"/>
      <c r="AB118" s="5" t="s">
        <v>597</v>
      </c>
      <c r="AC118" s="9"/>
      <c r="AD118" s="71">
        <v>1</v>
      </c>
      <c r="AE118" s="76">
        <v>0.15</v>
      </c>
      <c r="AF118" s="113">
        <v>44958</v>
      </c>
      <c r="AG118" s="113">
        <v>45291</v>
      </c>
      <c r="AH118" s="49">
        <f t="shared" si="23"/>
        <v>333</v>
      </c>
      <c r="AI118" s="95">
        <v>10</v>
      </c>
      <c r="AJ118" s="123"/>
      <c r="AK118" s="213"/>
      <c r="AL118" s="213"/>
      <c r="AM118" s="223"/>
      <c r="AN118" s="200"/>
      <c r="AO118" s="201"/>
      <c r="AP118" s="207"/>
      <c r="AQ118" s="207"/>
      <c r="AR118" s="79" t="s">
        <v>165</v>
      </c>
      <c r="AS118" s="141" t="s">
        <v>188</v>
      </c>
      <c r="AT118" s="141" t="s">
        <v>189</v>
      </c>
      <c r="AU118" s="79" t="s">
        <v>153</v>
      </c>
      <c r="AV118" s="153">
        <f t="shared" si="22"/>
        <v>44958</v>
      </c>
      <c r="AW118" s="150"/>
      <c r="AX118" s="211"/>
      <c r="AY118" s="216"/>
    </row>
    <row r="119" spans="1:51" ht="38.25" x14ac:dyDescent="0.25">
      <c r="A119" s="234"/>
      <c r="B119" s="234"/>
      <c r="C119" s="234"/>
      <c r="D119" s="213"/>
      <c r="E119" s="213"/>
      <c r="F119" s="213"/>
      <c r="G119" s="316"/>
      <c r="H119" s="321"/>
      <c r="I119" s="324"/>
      <c r="J119" s="252"/>
      <c r="K119" s="5" t="s">
        <v>598</v>
      </c>
      <c r="L119" s="9" t="s">
        <v>246</v>
      </c>
      <c r="M119" s="19" t="s">
        <v>599</v>
      </c>
      <c r="N119" s="5" t="s">
        <v>600</v>
      </c>
      <c r="O119" s="14"/>
      <c r="P119" s="14" t="s">
        <v>140</v>
      </c>
      <c r="Q119" s="9" t="s">
        <v>582</v>
      </c>
      <c r="R119" s="62">
        <v>20000</v>
      </c>
      <c r="S119" s="62">
        <v>2000</v>
      </c>
      <c r="T119" s="62">
        <v>3162</v>
      </c>
      <c r="U119" s="328"/>
      <c r="V119" s="328"/>
      <c r="W119" s="277"/>
      <c r="X119" s="277"/>
      <c r="Y119" s="238"/>
      <c r="Z119" s="294"/>
      <c r="AA119" s="214"/>
      <c r="AB119" s="5" t="s">
        <v>601</v>
      </c>
      <c r="AC119" s="9" t="s">
        <v>582</v>
      </c>
      <c r="AD119" s="71">
        <v>30</v>
      </c>
      <c r="AE119" s="76">
        <v>0.2</v>
      </c>
      <c r="AF119" s="113">
        <v>44958</v>
      </c>
      <c r="AG119" s="113">
        <v>45291</v>
      </c>
      <c r="AH119" s="49">
        <f t="shared" si="23"/>
        <v>333</v>
      </c>
      <c r="AI119" s="95">
        <v>2000</v>
      </c>
      <c r="AJ119" s="123"/>
      <c r="AK119" s="214"/>
      <c r="AL119" s="214"/>
      <c r="AM119" s="223"/>
      <c r="AN119" s="200"/>
      <c r="AO119" s="201"/>
      <c r="AP119" s="225"/>
      <c r="AQ119" s="225"/>
      <c r="AR119" s="79" t="s">
        <v>165</v>
      </c>
      <c r="AS119" s="141" t="s">
        <v>188</v>
      </c>
      <c r="AT119" s="141" t="s">
        <v>189</v>
      </c>
      <c r="AU119" s="79" t="s">
        <v>153</v>
      </c>
      <c r="AV119" s="153">
        <f t="shared" si="22"/>
        <v>44958</v>
      </c>
      <c r="AW119" s="150"/>
      <c r="AX119" s="218"/>
      <c r="AY119" s="217"/>
    </row>
    <row r="120" spans="1:51" x14ac:dyDescent="0.25">
      <c r="A120" s="234"/>
      <c r="B120" s="234"/>
      <c r="C120" s="234"/>
      <c r="D120" s="213"/>
      <c r="E120" s="213"/>
      <c r="F120" s="213"/>
      <c r="G120" s="316"/>
      <c r="H120" s="321"/>
      <c r="I120" s="324"/>
      <c r="J120" s="100"/>
      <c r="K120" s="53"/>
      <c r="L120" s="4"/>
      <c r="M120" s="4"/>
      <c r="N120" s="24"/>
      <c r="O120" s="4"/>
      <c r="P120" s="4"/>
      <c r="Q120" s="4"/>
      <c r="R120" s="100"/>
      <c r="S120" s="100"/>
      <c r="T120" s="100"/>
      <c r="U120" s="146"/>
      <c r="V120" s="146"/>
      <c r="W120" s="4"/>
      <c r="X120" s="4"/>
      <c r="Y120" s="100"/>
      <c r="Z120" s="58"/>
      <c r="AA120" s="58"/>
      <c r="AB120" s="140"/>
      <c r="AC120" s="25"/>
      <c r="AD120" s="74"/>
      <c r="AE120" s="74"/>
      <c r="AF120" s="116"/>
      <c r="AG120" s="116"/>
      <c r="AH120" s="74"/>
      <c r="AI120" s="74"/>
      <c r="AJ120" s="74"/>
      <c r="AK120" s="58"/>
      <c r="AL120" s="58"/>
      <c r="AM120" s="74"/>
      <c r="AN120" s="74"/>
      <c r="AO120" s="58"/>
      <c r="AP120" s="25"/>
      <c r="AQ120" s="25"/>
      <c r="AR120" s="58"/>
      <c r="AS120" s="58"/>
      <c r="AT120" s="58"/>
      <c r="AU120" s="58"/>
      <c r="AV120" s="58"/>
      <c r="AW120" s="58"/>
      <c r="AX120" s="58"/>
      <c r="AY120" s="140"/>
    </row>
    <row r="121" spans="1:51" ht="63.75" x14ac:dyDescent="0.25">
      <c r="A121" s="234"/>
      <c r="B121" s="234"/>
      <c r="C121" s="234"/>
      <c r="D121" s="213"/>
      <c r="E121" s="213"/>
      <c r="F121" s="213"/>
      <c r="G121" s="316"/>
      <c r="H121" s="321"/>
      <c r="I121" s="324"/>
      <c r="J121" s="250" t="s">
        <v>602</v>
      </c>
      <c r="K121" s="243" t="s">
        <v>603</v>
      </c>
      <c r="L121" s="212" t="s">
        <v>134</v>
      </c>
      <c r="M121" s="212">
        <v>0</v>
      </c>
      <c r="N121" s="243" t="s">
        <v>604</v>
      </c>
      <c r="O121" s="246" t="s">
        <v>140</v>
      </c>
      <c r="P121" s="246"/>
      <c r="Q121" s="212" t="s">
        <v>605</v>
      </c>
      <c r="R121" s="236">
        <v>1</v>
      </c>
      <c r="S121" s="236">
        <v>0.4</v>
      </c>
      <c r="T121" s="236">
        <v>0.6</v>
      </c>
      <c r="U121" s="240" t="s">
        <v>143</v>
      </c>
      <c r="V121" s="240" t="s">
        <v>144</v>
      </c>
      <c r="W121" s="212" t="s">
        <v>363</v>
      </c>
      <c r="X121" s="212" t="s">
        <v>364</v>
      </c>
      <c r="Y121" s="236" t="s">
        <v>606</v>
      </c>
      <c r="Z121" s="283">
        <v>2020130010168</v>
      </c>
      <c r="AA121" s="212" t="s">
        <v>607</v>
      </c>
      <c r="AB121" s="5" t="s">
        <v>608</v>
      </c>
      <c r="AC121" s="9" t="s">
        <v>609</v>
      </c>
      <c r="AD121" s="71">
        <v>1</v>
      </c>
      <c r="AE121" s="76">
        <v>0.7</v>
      </c>
      <c r="AF121" s="94">
        <v>44986</v>
      </c>
      <c r="AG121" s="113">
        <v>45291</v>
      </c>
      <c r="AH121" s="49">
        <f t="shared" ref="AH121:AH170" si="24">AG121-AF121</f>
        <v>305</v>
      </c>
      <c r="AI121" s="95">
        <v>500</v>
      </c>
      <c r="AJ121" s="123"/>
      <c r="AK121" s="220" t="s">
        <v>252</v>
      </c>
      <c r="AL121" s="220" t="s">
        <v>253</v>
      </c>
      <c r="AM121" s="223" t="s">
        <v>153</v>
      </c>
      <c r="AN121" s="204">
        <v>70000000</v>
      </c>
      <c r="AO121" s="220" t="s">
        <v>154</v>
      </c>
      <c r="AP121" s="206" t="s">
        <v>610</v>
      </c>
      <c r="AQ121" s="206" t="s">
        <v>611</v>
      </c>
      <c r="AR121" s="79" t="s">
        <v>165</v>
      </c>
      <c r="AS121" s="141" t="s">
        <v>166</v>
      </c>
      <c r="AT121" s="141" t="s">
        <v>167</v>
      </c>
      <c r="AU121" s="79" t="s">
        <v>153</v>
      </c>
      <c r="AV121" s="153">
        <f>AF121</f>
        <v>44986</v>
      </c>
      <c r="AW121" s="150"/>
      <c r="AX121" s="79" t="s">
        <v>369</v>
      </c>
      <c r="AY121" s="155" t="s">
        <v>559</v>
      </c>
    </row>
    <row r="122" spans="1:51" ht="76.5" x14ac:dyDescent="0.25">
      <c r="A122" s="235"/>
      <c r="B122" s="235"/>
      <c r="C122" s="235"/>
      <c r="D122" s="214"/>
      <c r="E122" s="214"/>
      <c r="F122" s="214"/>
      <c r="G122" s="319"/>
      <c r="H122" s="322"/>
      <c r="I122" s="325"/>
      <c r="J122" s="252"/>
      <c r="K122" s="245"/>
      <c r="L122" s="214"/>
      <c r="M122" s="214"/>
      <c r="N122" s="245"/>
      <c r="O122" s="248" t="s">
        <v>140</v>
      </c>
      <c r="P122" s="248"/>
      <c r="Q122" s="214"/>
      <c r="R122" s="238">
        <v>1</v>
      </c>
      <c r="S122" s="238">
        <v>0.4</v>
      </c>
      <c r="T122" s="238">
        <v>0.6</v>
      </c>
      <c r="U122" s="242"/>
      <c r="V122" s="242"/>
      <c r="W122" s="214"/>
      <c r="X122" s="214"/>
      <c r="Y122" s="238"/>
      <c r="Z122" s="294"/>
      <c r="AA122" s="214"/>
      <c r="AB122" s="5" t="s">
        <v>612</v>
      </c>
      <c r="AC122" s="9"/>
      <c r="AD122" s="71">
        <v>1</v>
      </c>
      <c r="AE122" s="76">
        <v>0.3</v>
      </c>
      <c r="AF122" s="94">
        <v>45047</v>
      </c>
      <c r="AG122" s="113">
        <v>45291</v>
      </c>
      <c r="AH122" s="49">
        <f t="shared" si="24"/>
        <v>244</v>
      </c>
      <c r="AI122" s="95">
        <v>500</v>
      </c>
      <c r="AJ122" s="123"/>
      <c r="AK122" s="220"/>
      <c r="AL122" s="220"/>
      <c r="AM122" s="223"/>
      <c r="AN122" s="209"/>
      <c r="AO122" s="220"/>
      <c r="AP122" s="225"/>
      <c r="AQ122" s="225"/>
      <c r="AR122" s="79" t="s">
        <v>165</v>
      </c>
      <c r="AS122" s="141" t="s">
        <v>188</v>
      </c>
      <c r="AT122" s="141" t="s">
        <v>189</v>
      </c>
      <c r="AU122" s="79" t="s">
        <v>153</v>
      </c>
      <c r="AV122" s="153">
        <f>AF122</f>
        <v>45047</v>
      </c>
      <c r="AW122" s="150"/>
      <c r="AX122" s="79" t="s">
        <v>377</v>
      </c>
      <c r="AY122" s="155" t="s">
        <v>378</v>
      </c>
    </row>
    <row r="123" spans="1:51" x14ac:dyDescent="0.25">
      <c r="A123" s="7"/>
      <c r="B123" s="46"/>
      <c r="C123" s="46"/>
      <c r="D123" s="47"/>
      <c r="E123" s="48"/>
      <c r="F123" s="47"/>
      <c r="G123" s="75"/>
      <c r="H123" s="47"/>
      <c r="I123" s="75"/>
      <c r="J123" s="75"/>
      <c r="K123" s="51"/>
      <c r="L123" s="47"/>
      <c r="M123" s="47"/>
      <c r="N123" s="51"/>
      <c r="O123" s="47"/>
      <c r="P123" s="47"/>
      <c r="Q123" s="47"/>
      <c r="R123" s="75"/>
      <c r="S123" s="75"/>
      <c r="T123" s="75"/>
      <c r="U123" s="61"/>
      <c r="V123" s="61"/>
      <c r="W123" s="47"/>
      <c r="X123" s="47"/>
      <c r="Y123" s="75"/>
      <c r="Z123" s="47"/>
      <c r="AA123" s="47"/>
      <c r="AB123" s="51"/>
      <c r="AC123" s="47"/>
      <c r="AD123" s="75"/>
      <c r="AE123" s="75"/>
      <c r="AF123" s="112"/>
      <c r="AG123" s="112"/>
      <c r="AH123" s="61"/>
      <c r="AI123" s="75"/>
      <c r="AJ123" s="61"/>
      <c r="AK123" s="47"/>
      <c r="AL123" s="47"/>
      <c r="AM123" s="61"/>
      <c r="AN123" s="61"/>
      <c r="AO123" s="47"/>
      <c r="AP123" s="47"/>
      <c r="AQ123" s="47"/>
      <c r="AR123" s="4"/>
      <c r="AS123" s="4"/>
      <c r="AT123" s="4"/>
      <c r="AU123" s="4"/>
      <c r="AV123" s="4"/>
      <c r="AW123" s="4"/>
      <c r="AX123" s="4"/>
      <c r="AY123" s="24"/>
    </row>
    <row r="124" spans="1:51" ht="102" x14ac:dyDescent="0.25">
      <c r="A124" s="233" t="s">
        <v>391</v>
      </c>
      <c r="B124" s="233" t="s">
        <v>355</v>
      </c>
      <c r="C124" s="233" t="s">
        <v>613</v>
      </c>
      <c r="D124" s="212" t="s">
        <v>614</v>
      </c>
      <c r="E124" s="212" t="s">
        <v>615</v>
      </c>
      <c r="F124" s="212" t="s">
        <v>616</v>
      </c>
      <c r="G124" s="313">
        <v>0.38</v>
      </c>
      <c r="H124" s="246" t="s">
        <v>243</v>
      </c>
      <c r="I124" s="249">
        <v>0.38</v>
      </c>
      <c r="J124" s="250" t="s">
        <v>617</v>
      </c>
      <c r="K124" s="232" t="s">
        <v>618</v>
      </c>
      <c r="L124" s="220" t="s">
        <v>160</v>
      </c>
      <c r="M124" s="220" t="s">
        <v>619</v>
      </c>
      <c r="N124" s="232" t="s">
        <v>620</v>
      </c>
      <c r="O124" s="253"/>
      <c r="P124" s="253" t="s">
        <v>140</v>
      </c>
      <c r="Q124" s="220" t="s">
        <v>621</v>
      </c>
      <c r="R124" s="292">
        <f>9000</f>
        <v>9000</v>
      </c>
      <c r="S124" s="292">
        <v>9000</v>
      </c>
      <c r="T124" s="292">
        <v>26951</v>
      </c>
      <c r="U124" s="272" t="s">
        <v>143</v>
      </c>
      <c r="V124" s="272" t="s">
        <v>144</v>
      </c>
      <c r="W124" s="212" t="s">
        <v>363</v>
      </c>
      <c r="X124" s="212" t="s">
        <v>364</v>
      </c>
      <c r="Y124" s="125" t="s">
        <v>622</v>
      </c>
      <c r="Z124" s="28">
        <v>2020130010319</v>
      </c>
      <c r="AA124" s="9" t="s">
        <v>623</v>
      </c>
      <c r="AB124" s="5" t="s">
        <v>624</v>
      </c>
      <c r="AC124" s="9" t="s">
        <v>621</v>
      </c>
      <c r="AD124" s="71">
        <v>140</v>
      </c>
      <c r="AE124" s="76">
        <v>1</v>
      </c>
      <c r="AF124" s="94">
        <v>44927</v>
      </c>
      <c r="AG124" s="94">
        <v>45291</v>
      </c>
      <c r="AH124" s="49">
        <f t="shared" si="24"/>
        <v>364</v>
      </c>
      <c r="AI124" s="95">
        <v>140</v>
      </c>
      <c r="AJ124" s="123"/>
      <c r="AK124" s="79" t="s">
        <v>625</v>
      </c>
      <c r="AL124" s="141" t="s">
        <v>626</v>
      </c>
      <c r="AM124" s="49" t="s">
        <v>627</v>
      </c>
      <c r="AN124" s="142">
        <v>2349923353</v>
      </c>
      <c r="AO124" s="79" t="s">
        <v>154</v>
      </c>
      <c r="AP124" s="18" t="s">
        <v>628</v>
      </c>
      <c r="AQ124" s="18" t="s">
        <v>629</v>
      </c>
      <c r="AR124" s="79" t="s">
        <v>165</v>
      </c>
      <c r="AS124" s="141" t="s">
        <v>182</v>
      </c>
      <c r="AT124" s="141" t="s">
        <v>167</v>
      </c>
      <c r="AU124" s="79" t="s">
        <v>627</v>
      </c>
      <c r="AV124" s="153">
        <f>AF124</f>
        <v>44927</v>
      </c>
      <c r="AW124" s="150"/>
      <c r="AX124" s="79" t="s">
        <v>369</v>
      </c>
      <c r="AY124" s="155" t="s">
        <v>559</v>
      </c>
    </row>
    <row r="125" spans="1:51" ht="102" x14ac:dyDescent="0.25">
      <c r="A125" s="234"/>
      <c r="B125" s="234"/>
      <c r="C125" s="234"/>
      <c r="D125" s="213"/>
      <c r="E125" s="213"/>
      <c r="F125" s="213"/>
      <c r="G125" s="314"/>
      <c r="H125" s="247"/>
      <c r="I125" s="237"/>
      <c r="J125" s="251"/>
      <c r="K125" s="232"/>
      <c r="L125" s="220"/>
      <c r="M125" s="220"/>
      <c r="N125" s="232"/>
      <c r="O125" s="253"/>
      <c r="P125" s="253"/>
      <c r="Q125" s="220"/>
      <c r="R125" s="292"/>
      <c r="S125" s="292"/>
      <c r="T125" s="292"/>
      <c r="U125" s="273"/>
      <c r="V125" s="273"/>
      <c r="W125" s="213"/>
      <c r="X125" s="213"/>
      <c r="Y125" s="236" t="s">
        <v>630</v>
      </c>
      <c r="Z125" s="317">
        <v>2020130010133</v>
      </c>
      <c r="AA125" s="212" t="s">
        <v>623</v>
      </c>
      <c r="AB125" s="5" t="s">
        <v>631</v>
      </c>
      <c r="AC125" s="9" t="s">
        <v>621</v>
      </c>
      <c r="AD125" s="71">
        <v>9000</v>
      </c>
      <c r="AE125" s="76">
        <v>0.25</v>
      </c>
      <c r="AF125" s="94">
        <v>44958</v>
      </c>
      <c r="AG125" s="94">
        <v>45291</v>
      </c>
      <c r="AH125" s="49">
        <f t="shared" si="24"/>
        <v>333</v>
      </c>
      <c r="AI125" s="71">
        <v>9000</v>
      </c>
      <c r="AJ125" s="89"/>
      <c r="AK125" s="210" t="s">
        <v>625</v>
      </c>
      <c r="AL125" s="210" t="s">
        <v>626</v>
      </c>
      <c r="AM125" s="202" t="s">
        <v>627</v>
      </c>
      <c r="AN125" s="204">
        <v>7499737793</v>
      </c>
      <c r="AO125" s="210" t="s">
        <v>154</v>
      </c>
      <c r="AP125" s="210" t="s">
        <v>632</v>
      </c>
      <c r="AQ125" s="210" t="s">
        <v>633</v>
      </c>
      <c r="AR125" s="79" t="s">
        <v>634</v>
      </c>
      <c r="AS125" s="141" t="s">
        <v>166</v>
      </c>
      <c r="AT125" s="155" t="s">
        <v>167</v>
      </c>
      <c r="AU125" s="79" t="s">
        <v>627</v>
      </c>
      <c r="AV125" s="153">
        <f t="shared" ref="AV125:AV128" si="25">AF125</f>
        <v>44958</v>
      </c>
      <c r="AW125" s="151"/>
      <c r="AX125" s="79" t="s">
        <v>157</v>
      </c>
      <c r="AY125" s="155" t="s">
        <v>225</v>
      </c>
    </row>
    <row r="126" spans="1:51" ht="76.5" x14ac:dyDescent="0.25">
      <c r="A126" s="234"/>
      <c r="B126" s="234"/>
      <c r="C126" s="234"/>
      <c r="D126" s="213"/>
      <c r="E126" s="213"/>
      <c r="F126" s="213"/>
      <c r="G126" s="314"/>
      <c r="H126" s="247"/>
      <c r="I126" s="237"/>
      <c r="J126" s="251"/>
      <c r="K126" s="232"/>
      <c r="L126" s="220"/>
      <c r="M126" s="220"/>
      <c r="N126" s="232"/>
      <c r="O126" s="253"/>
      <c r="P126" s="253"/>
      <c r="Q126" s="220"/>
      <c r="R126" s="292"/>
      <c r="S126" s="292"/>
      <c r="T126" s="292"/>
      <c r="U126" s="273"/>
      <c r="V126" s="273"/>
      <c r="W126" s="213"/>
      <c r="X126" s="213"/>
      <c r="Y126" s="237"/>
      <c r="Z126" s="318"/>
      <c r="AA126" s="213"/>
      <c r="AB126" s="5" t="s">
        <v>635</v>
      </c>
      <c r="AC126" s="9" t="s">
        <v>621</v>
      </c>
      <c r="AD126" s="71">
        <v>6</v>
      </c>
      <c r="AE126" s="76">
        <v>0.15</v>
      </c>
      <c r="AF126" s="94">
        <v>44986</v>
      </c>
      <c r="AG126" s="94">
        <v>45291</v>
      </c>
      <c r="AH126" s="49">
        <f t="shared" si="24"/>
        <v>305</v>
      </c>
      <c r="AI126" s="71">
        <v>550</v>
      </c>
      <c r="AJ126" s="89"/>
      <c r="AK126" s="211"/>
      <c r="AL126" s="211"/>
      <c r="AM126" s="203"/>
      <c r="AN126" s="205"/>
      <c r="AO126" s="211"/>
      <c r="AP126" s="211"/>
      <c r="AQ126" s="211"/>
      <c r="AR126" s="79" t="s">
        <v>634</v>
      </c>
      <c r="AS126" s="155" t="s">
        <v>636</v>
      </c>
      <c r="AT126" s="155" t="s">
        <v>167</v>
      </c>
      <c r="AU126" s="79" t="s">
        <v>627</v>
      </c>
      <c r="AV126" s="153">
        <f t="shared" si="25"/>
        <v>44986</v>
      </c>
      <c r="AW126" s="151"/>
      <c r="AX126" s="79" t="s">
        <v>377</v>
      </c>
      <c r="AY126" s="155" t="s">
        <v>378</v>
      </c>
    </row>
    <row r="127" spans="1:51" ht="38.25" x14ac:dyDescent="0.25">
      <c r="A127" s="234"/>
      <c r="B127" s="234"/>
      <c r="C127" s="234"/>
      <c r="D127" s="213"/>
      <c r="E127" s="213"/>
      <c r="F127" s="213"/>
      <c r="G127" s="314"/>
      <c r="H127" s="247"/>
      <c r="I127" s="237"/>
      <c r="J127" s="251"/>
      <c r="K127" s="232"/>
      <c r="L127" s="220"/>
      <c r="M127" s="220"/>
      <c r="N127" s="232"/>
      <c r="O127" s="253"/>
      <c r="P127" s="253"/>
      <c r="Q127" s="220"/>
      <c r="R127" s="292"/>
      <c r="S127" s="292"/>
      <c r="T127" s="292"/>
      <c r="U127" s="273"/>
      <c r="V127" s="273"/>
      <c r="W127" s="213"/>
      <c r="X127" s="213"/>
      <c r="Y127" s="237"/>
      <c r="Z127" s="318"/>
      <c r="AA127" s="213"/>
      <c r="AB127" s="5" t="s">
        <v>637</v>
      </c>
      <c r="AC127" s="9"/>
      <c r="AD127" s="71">
        <v>1</v>
      </c>
      <c r="AE127" s="76">
        <v>0.05</v>
      </c>
      <c r="AF127" s="94">
        <v>44958</v>
      </c>
      <c r="AG127" s="94">
        <v>45291</v>
      </c>
      <c r="AH127" s="49">
        <f t="shared" si="24"/>
        <v>333</v>
      </c>
      <c r="AI127" s="71"/>
      <c r="AJ127" s="89"/>
      <c r="AK127" s="211"/>
      <c r="AL127" s="211"/>
      <c r="AM127" s="203"/>
      <c r="AN127" s="205"/>
      <c r="AO127" s="211"/>
      <c r="AP127" s="211"/>
      <c r="AQ127" s="211"/>
      <c r="AR127" s="79" t="s">
        <v>634</v>
      </c>
      <c r="AS127" s="155" t="s">
        <v>331</v>
      </c>
      <c r="AT127" s="155" t="s">
        <v>638</v>
      </c>
      <c r="AU127" s="79" t="s">
        <v>627</v>
      </c>
      <c r="AV127" s="153">
        <f t="shared" si="25"/>
        <v>44958</v>
      </c>
      <c r="AW127" s="151"/>
      <c r="AX127" s="210"/>
      <c r="AY127" s="215"/>
    </row>
    <row r="128" spans="1:51" ht="25.5" x14ac:dyDescent="0.25">
      <c r="A128" s="234"/>
      <c r="B128" s="234"/>
      <c r="C128" s="234"/>
      <c r="D128" s="213"/>
      <c r="E128" s="213"/>
      <c r="F128" s="213"/>
      <c r="G128" s="314"/>
      <c r="H128" s="247"/>
      <c r="I128" s="237"/>
      <c r="J128" s="251"/>
      <c r="K128" s="232"/>
      <c r="L128" s="220"/>
      <c r="M128" s="220"/>
      <c r="N128" s="232"/>
      <c r="O128" s="253"/>
      <c r="P128" s="253"/>
      <c r="Q128" s="220"/>
      <c r="R128" s="292"/>
      <c r="S128" s="292"/>
      <c r="T128" s="292"/>
      <c r="U128" s="273"/>
      <c r="V128" s="273"/>
      <c r="W128" s="213"/>
      <c r="X128" s="213"/>
      <c r="Y128" s="237"/>
      <c r="Z128" s="318"/>
      <c r="AA128" s="213"/>
      <c r="AB128" s="5" t="s">
        <v>639</v>
      </c>
      <c r="AC128" s="9" t="s">
        <v>640</v>
      </c>
      <c r="AD128" s="71">
        <v>9000</v>
      </c>
      <c r="AE128" s="76">
        <v>0.2</v>
      </c>
      <c r="AF128" s="94">
        <v>44958</v>
      </c>
      <c r="AG128" s="94">
        <v>45291</v>
      </c>
      <c r="AH128" s="49">
        <f t="shared" si="24"/>
        <v>333</v>
      </c>
      <c r="AI128" s="71">
        <v>9000</v>
      </c>
      <c r="AJ128" s="89"/>
      <c r="AK128" s="211"/>
      <c r="AL128" s="211"/>
      <c r="AM128" s="203"/>
      <c r="AN128" s="205"/>
      <c r="AO128" s="211"/>
      <c r="AP128" s="211"/>
      <c r="AQ128" s="211"/>
      <c r="AR128" s="79" t="s">
        <v>634</v>
      </c>
      <c r="AS128" s="155" t="s">
        <v>641</v>
      </c>
      <c r="AT128" s="155" t="s">
        <v>189</v>
      </c>
      <c r="AU128" s="79" t="s">
        <v>627</v>
      </c>
      <c r="AV128" s="153">
        <f t="shared" si="25"/>
        <v>44958</v>
      </c>
      <c r="AW128" s="151"/>
      <c r="AX128" s="211"/>
      <c r="AY128" s="216"/>
    </row>
    <row r="129" spans="1:51" ht="51" x14ac:dyDescent="0.25">
      <c r="A129" s="234"/>
      <c r="B129" s="234"/>
      <c r="C129" s="234"/>
      <c r="D129" s="213"/>
      <c r="E129" s="213"/>
      <c r="F129" s="213"/>
      <c r="G129" s="314"/>
      <c r="H129" s="247"/>
      <c r="I129" s="237"/>
      <c r="J129" s="251"/>
      <c r="K129" s="232"/>
      <c r="L129" s="220"/>
      <c r="M129" s="220"/>
      <c r="N129" s="232"/>
      <c r="O129" s="253"/>
      <c r="P129" s="253"/>
      <c r="Q129" s="220"/>
      <c r="R129" s="292"/>
      <c r="S129" s="292"/>
      <c r="T129" s="292"/>
      <c r="U129" s="273"/>
      <c r="V129" s="273"/>
      <c r="W129" s="213"/>
      <c r="X129" s="213"/>
      <c r="Y129" s="237"/>
      <c r="Z129" s="318"/>
      <c r="AA129" s="213"/>
      <c r="AB129" s="5" t="s">
        <v>642</v>
      </c>
      <c r="AC129" s="9" t="s">
        <v>643</v>
      </c>
      <c r="AD129" s="71">
        <v>136</v>
      </c>
      <c r="AE129" s="76">
        <v>0.1</v>
      </c>
      <c r="AF129" s="94">
        <v>44986</v>
      </c>
      <c r="AG129" s="94">
        <v>45291</v>
      </c>
      <c r="AH129" s="49">
        <f t="shared" si="24"/>
        <v>305</v>
      </c>
      <c r="AI129" s="71">
        <v>9000</v>
      </c>
      <c r="AJ129" s="89"/>
      <c r="AK129" s="211"/>
      <c r="AL129" s="211"/>
      <c r="AM129" s="203"/>
      <c r="AN129" s="205"/>
      <c r="AO129" s="211"/>
      <c r="AP129" s="211"/>
      <c r="AQ129" s="211"/>
      <c r="AR129" s="79"/>
      <c r="AS129" s="155"/>
      <c r="AT129" s="155"/>
      <c r="AU129" s="79"/>
      <c r="AV129" s="79"/>
      <c r="AW129" s="151"/>
      <c r="AX129" s="211"/>
      <c r="AY129" s="216"/>
    </row>
    <row r="130" spans="1:51" ht="38.25" x14ac:dyDescent="0.25">
      <c r="A130" s="234"/>
      <c r="B130" s="234"/>
      <c r="C130" s="234"/>
      <c r="D130" s="213"/>
      <c r="E130" s="213"/>
      <c r="F130" s="213"/>
      <c r="G130" s="314"/>
      <c r="H130" s="247"/>
      <c r="I130" s="237"/>
      <c r="J130" s="251"/>
      <c r="K130" s="232"/>
      <c r="L130" s="220"/>
      <c r="M130" s="220"/>
      <c r="N130" s="232"/>
      <c r="O130" s="253"/>
      <c r="P130" s="253"/>
      <c r="Q130" s="220"/>
      <c r="R130" s="292"/>
      <c r="S130" s="292"/>
      <c r="T130" s="292"/>
      <c r="U130" s="273"/>
      <c r="V130" s="273"/>
      <c r="W130" s="213"/>
      <c r="X130" s="213"/>
      <c r="Y130" s="237"/>
      <c r="Z130" s="318"/>
      <c r="AA130" s="213"/>
      <c r="AB130" s="5" t="s">
        <v>644</v>
      </c>
      <c r="AC130" s="9" t="s">
        <v>621</v>
      </c>
      <c r="AD130" s="95">
        <v>10</v>
      </c>
      <c r="AE130" s="76">
        <v>0.05</v>
      </c>
      <c r="AF130" s="94">
        <v>44986</v>
      </c>
      <c r="AG130" s="94">
        <v>45291</v>
      </c>
      <c r="AH130" s="49">
        <f t="shared" si="24"/>
        <v>305</v>
      </c>
      <c r="AI130" s="71">
        <v>6000</v>
      </c>
      <c r="AJ130" s="89"/>
      <c r="AK130" s="211"/>
      <c r="AL130" s="211"/>
      <c r="AM130" s="203"/>
      <c r="AN130" s="205"/>
      <c r="AO130" s="211"/>
      <c r="AP130" s="211"/>
      <c r="AQ130" s="211"/>
      <c r="AR130" s="79"/>
      <c r="AS130" s="155"/>
      <c r="AT130" s="155"/>
      <c r="AU130" s="79"/>
      <c r="AV130" s="79"/>
      <c r="AW130" s="151"/>
      <c r="AX130" s="211"/>
      <c r="AY130" s="216"/>
    </row>
    <row r="131" spans="1:51" ht="63.75" x14ac:dyDescent="0.25">
      <c r="A131" s="234"/>
      <c r="B131" s="234"/>
      <c r="C131" s="234"/>
      <c r="D131" s="213"/>
      <c r="E131" s="213"/>
      <c r="F131" s="213"/>
      <c r="G131" s="314"/>
      <c r="H131" s="247"/>
      <c r="I131" s="237"/>
      <c r="J131" s="251"/>
      <c r="K131" s="232"/>
      <c r="L131" s="220"/>
      <c r="M131" s="220"/>
      <c r="N131" s="232"/>
      <c r="O131" s="253"/>
      <c r="P131" s="253"/>
      <c r="Q131" s="220"/>
      <c r="R131" s="292"/>
      <c r="S131" s="292"/>
      <c r="T131" s="292"/>
      <c r="U131" s="273"/>
      <c r="V131" s="273"/>
      <c r="W131" s="213"/>
      <c r="X131" s="213"/>
      <c r="Y131" s="237"/>
      <c r="Z131" s="318"/>
      <c r="AA131" s="213"/>
      <c r="AB131" s="5" t="s">
        <v>645</v>
      </c>
      <c r="AC131" s="9" t="s">
        <v>646</v>
      </c>
      <c r="AD131" s="95">
        <v>35</v>
      </c>
      <c r="AE131" s="76">
        <v>0.05</v>
      </c>
      <c r="AF131" s="94">
        <v>44958</v>
      </c>
      <c r="AG131" s="94">
        <v>45291</v>
      </c>
      <c r="AH131" s="49">
        <f t="shared" si="24"/>
        <v>333</v>
      </c>
      <c r="AI131" s="71">
        <v>500</v>
      </c>
      <c r="AJ131" s="89"/>
      <c r="AK131" s="211"/>
      <c r="AL131" s="211"/>
      <c r="AM131" s="203"/>
      <c r="AN131" s="205"/>
      <c r="AO131" s="211"/>
      <c r="AP131" s="211"/>
      <c r="AQ131" s="211"/>
      <c r="AR131" s="79"/>
      <c r="AS131" s="155"/>
      <c r="AT131" s="155"/>
      <c r="AU131" s="79"/>
      <c r="AV131" s="79"/>
      <c r="AW131" s="151"/>
      <c r="AX131" s="211"/>
      <c r="AY131" s="216"/>
    </row>
    <row r="132" spans="1:51" ht="51" x14ac:dyDescent="0.25">
      <c r="A132" s="234"/>
      <c r="B132" s="234"/>
      <c r="C132" s="234"/>
      <c r="D132" s="213"/>
      <c r="E132" s="213"/>
      <c r="F132" s="213"/>
      <c r="G132" s="314"/>
      <c r="H132" s="247"/>
      <c r="I132" s="237"/>
      <c r="J132" s="251"/>
      <c r="K132" s="5" t="s">
        <v>647</v>
      </c>
      <c r="L132" s="9" t="s">
        <v>648</v>
      </c>
      <c r="M132" s="9" t="s">
        <v>649</v>
      </c>
      <c r="N132" s="5" t="s">
        <v>650</v>
      </c>
      <c r="O132" s="14" t="s">
        <v>140</v>
      </c>
      <c r="P132" s="14"/>
      <c r="Q132" s="9" t="s">
        <v>643</v>
      </c>
      <c r="R132" s="62">
        <v>15</v>
      </c>
      <c r="S132" s="62">
        <v>5</v>
      </c>
      <c r="T132" s="62">
        <v>0</v>
      </c>
      <c r="U132" s="273"/>
      <c r="V132" s="273"/>
      <c r="W132" s="213"/>
      <c r="X132" s="213"/>
      <c r="Y132" s="237"/>
      <c r="Z132" s="318"/>
      <c r="AA132" s="213"/>
      <c r="AB132" s="5" t="s">
        <v>651</v>
      </c>
      <c r="AC132" s="9" t="s">
        <v>643</v>
      </c>
      <c r="AD132" s="71">
        <v>5</v>
      </c>
      <c r="AE132" s="76">
        <v>0.05</v>
      </c>
      <c r="AF132" s="94">
        <v>44958</v>
      </c>
      <c r="AG132" s="94">
        <v>45169</v>
      </c>
      <c r="AH132" s="49">
        <f t="shared" si="24"/>
        <v>211</v>
      </c>
      <c r="AI132" s="71">
        <v>500</v>
      </c>
      <c r="AJ132" s="89"/>
      <c r="AK132" s="211"/>
      <c r="AL132" s="211"/>
      <c r="AM132" s="208"/>
      <c r="AN132" s="209"/>
      <c r="AO132" s="211"/>
      <c r="AP132" s="211"/>
      <c r="AQ132" s="211"/>
      <c r="AR132" s="79"/>
      <c r="AS132" s="155"/>
      <c r="AT132" s="155"/>
      <c r="AU132" s="79"/>
      <c r="AV132" s="79"/>
      <c r="AW132" s="151"/>
      <c r="AX132" s="211"/>
      <c r="AY132" s="216"/>
    </row>
    <row r="133" spans="1:51" ht="51" x14ac:dyDescent="0.25">
      <c r="A133" s="234"/>
      <c r="B133" s="234"/>
      <c r="C133" s="234"/>
      <c r="D133" s="213"/>
      <c r="E133" s="213"/>
      <c r="F133" s="213"/>
      <c r="G133" s="314"/>
      <c r="H133" s="247"/>
      <c r="I133" s="237"/>
      <c r="J133" s="251"/>
      <c r="K133" s="5" t="s">
        <v>652</v>
      </c>
      <c r="L133" s="9" t="s">
        <v>648</v>
      </c>
      <c r="M133" s="9" t="s">
        <v>649</v>
      </c>
      <c r="N133" s="5" t="s">
        <v>653</v>
      </c>
      <c r="O133" s="14" t="s">
        <v>140</v>
      </c>
      <c r="P133" s="14"/>
      <c r="Q133" s="9" t="s">
        <v>654</v>
      </c>
      <c r="R133" s="62">
        <v>5</v>
      </c>
      <c r="S133" s="62" t="s">
        <v>142</v>
      </c>
      <c r="T133" s="62">
        <v>0</v>
      </c>
      <c r="U133" s="273"/>
      <c r="V133" s="273"/>
      <c r="W133" s="213"/>
      <c r="X133" s="213"/>
      <c r="Y133" s="237"/>
      <c r="Z133" s="318"/>
      <c r="AA133" s="213"/>
      <c r="AB133" s="5" t="s">
        <v>655</v>
      </c>
      <c r="AC133" s="9"/>
      <c r="AD133" s="14" t="s">
        <v>142</v>
      </c>
      <c r="AE133" s="97"/>
      <c r="AF133" s="94"/>
      <c r="AG133" s="94"/>
      <c r="AH133" s="49"/>
      <c r="AI133" s="71"/>
      <c r="AJ133" s="89"/>
      <c r="AK133" s="211"/>
      <c r="AL133" s="211"/>
      <c r="AM133" s="202" t="s">
        <v>656</v>
      </c>
      <c r="AN133" s="204">
        <v>150000000</v>
      </c>
      <c r="AO133" s="211"/>
      <c r="AP133" s="211"/>
      <c r="AQ133" s="211"/>
      <c r="AR133" s="79"/>
      <c r="AS133" s="141"/>
      <c r="AT133" s="141"/>
      <c r="AU133" s="79"/>
      <c r="AV133" s="79"/>
      <c r="AW133" s="150"/>
      <c r="AX133" s="211"/>
      <c r="AY133" s="216"/>
    </row>
    <row r="134" spans="1:51" ht="51" x14ac:dyDescent="0.25">
      <c r="A134" s="234"/>
      <c r="B134" s="234"/>
      <c r="C134" s="234"/>
      <c r="D134" s="213"/>
      <c r="E134" s="213"/>
      <c r="F134" s="213"/>
      <c r="G134" s="314"/>
      <c r="H134" s="247"/>
      <c r="I134" s="237"/>
      <c r="J134" s="251"/>
      <c r="K134" s="243" t="s">
        <v>657</v>
      </c>
      <c r="L134" s="212" t="s">
        <v>658</v>
      </c>
      <c r="M134" s="212" t="s">
        <v>659</v>
      </c>
      <c r="N134" s="243" t="s">
        <v>660</v>
      </c>
      <c r="O134" s="212"/>
      <c r="P134" s="246" t="s">
        <v>140</v>
      </c>
      <c r="Q134" s="212" t="s">
        <v>661</v>
      </c>
      <c r="R134" s="236">
        <v>10000</v>
      </c>
      <c r="S134" s="236">
        <v>500</v>
      </c>
      <c r="T134" s="236">
        <v>11041</v>
      </c>
      <c r="U134" s="273"/>
      <c r="V134" s="273"/>
      <c r="W134" s="213"/>
      <c r="X134" s="213"/>
      <c r="Y134" s="237"/>
      <c r="Z134" s="318"/>
      <c r="AA134" s="213"/>
      <c r="AB134" s="5" t="s">
        <v>662</v>
      </c>
      <c r="AC134" s="9" t="s">
        <v>661</v>
      </c>
      <c r="AD134" s="71">
        <v>4</v>
      </c>
      <c r="AE134" s="76">
        <v>0.05</v>
      </c>
      <c r="AF134" s="94">
        <v>44986</v>
      </c>
      <c r="AG134" s="94">
        <v>45291</v>
      </c>
      <c r="AH134" s="49">
        <f t="shared" si="24"/>
        <v>305</v>
      </c>
      <c r="AI134" s="71">
        <v>1000</v>
      </c>
      <c r="AJ134" s="89"/>
      <c r="AK134" s="211"/>
      <c r="AL134" s="211"/>
      <c r="AM134" s="203"/>
      <c r="AN134" s="205"/>
      <c r="AO134" s="211"/>
      <c r="AP134" s="211"/>
      <c r="AQ134" s="211"/>
      <c r="AR134" s="79"/>
      <c r="AS134" s="141"/>
      <c r="AT134" s="141"/>
      <c r="AU134" s="79"/>
      <c r="AV134" s="79"/>
      <c r="AW134" s="150"/>
      <c r="AX134" s="211"/>
      <c r="AY134" s="216"/>
    </row>
    <row r="135" spans="1:51" ht="51" x14ac:dyDescent="0.25">
      <c r="A135" s="235"/>
      <c r="B135" s="235"/>
      <c r="C135" s="235"/>
      <c r="D135" s="214"/>
      <c r="E135" s="214"/>
      <c r="F135" s="214"/>
      <c r="G135" s="315"/>
      <c r="H135" s="248"/>
      <c r="I135" s="238"/>
      <c r="J135" s="252"/>
      <c r="K135" s="245"/>
      <c r="L135" s="214"/>
      <c r="M135" s="214"/>
      <c r="N135" s="245"/>
      <c r="O135" s="214"/>
      <c r="P135" s="248"/>
      <c r="Q135" s="214"/>
      <c r="R135" s="238"/>
      <c r="S135" s="238"/>
      <c r="T135" s="238"/>
      <c r="U135" s="274"/>
      <c r="V135" s="274"/>
      <c r="W135" s="214"/>
      <c r="X135" s="214"/>
      <c r="Y135" s="237"/>
      <c r="Z135" s="318"/>
      <c r="AA135" s="213"/>
      <c r="AB135" s="5" t="s">
        <v>663</v>
      </c>
      <c r="AC135" s="9" t="s">
        <v>661</v>
      </c>
      <c r="AD135" s="95">
        <v>500</v>
      </c>
      <c r="AE135" s="76">
        <v>0.05</v>
      </c>
      <c r="AF135" s="94">
        <v>44986</v>
      </c>
      <c r="AG135" s="94">
        <v>45291</v>
      </c>
      <c r="AH135" s="49">
        <f t="shared" si="24"/>
        <v>305</v>
      </c>
      <c r="AI135" s="120">
        <v>500</v>
      </c>
      <c r="AJ135" s="87"/>
      <c r="AK135" s="211"/>
      <c r="AL135" s="211"/>
      <c r="AM135" s="203"/>
      <c r="AN135" s="205"/>
      <c r="AO135" s="211"/>
      <c r="AP135" s="211"/>
      <c r="AQ135" s="211"/>
      <c r="AR135" s="79"/>
      <c r="AS135" s="141"/>
      <c r="AT135" s="141"/>
      <c r="AU135" s="79"/>
      <c r="AV135" s="79"/>
      <c r="AW135" s="150"/>
      <c r="AX135" s="218"/>
      <c r="AY135" s="217"/>
    </row>
    <row r="136" spans="1:51" x14ac:dyDescent="0.25">
      <c r="A136" s="7"/>
      <c r="B136" s="46"/>
      <c r="C136" s="46"/>
      <c r="D136" s="47"/>
      <c r="E136" s="48"/>
      <c r="F136" s="47"/>
      <c r="G136" s="75"/>
      <c r="H136" s="47"/>
      <c r="I136" s="75"/>
      <c r="J136" s="75"/>
      <c r="K136" s="51"/>
      <c r="L136" s="47"/>
      <c r="M136" s="47"/>
      <c r="N136" s="51"/>
      <c r="O136" s="47"/>
      <c r="P136" s="47"/>
      <c r="Q136" s="47"/>
      <c r="R136" s="75"/>
      <c r="S136" s="75"/>
      <c r="T136" s="75"/>
      <c r="U136" s="61"/>
      <c r="V136" s="61"/>
      <c r="W136" s="47"/>
      <c r="X136" s="47"/>
      <c r="Y136" s="75"/>
      <c r="Z136" s="47"/>
      <c r="AA136" s="47"/>
      <c r="AB136" s="51"/>
      <c r="AC136" s="47"/>
      <c r="AD136" s="75"/>
      <c r="AE136" s="75"/>
      <c r="AF136" s="112"/>
      <c r="AG136" s="112"/>
      <c r="AH136" s="61"/>
      <c r="AI136" s="75"/>
      <c r="AJ136" s="61"/>
      <c r="AK136" s="47"/>
      <c r="AL136" s="47"/>
      <c r="AM136" s="61"/>
      <c r="AN136" s="61"/>
      <c r="AO136" s="47"/>
      <c r="AP136" s="47"/>
      <c r="AQ136" s="47"/>
      <c r="AR136" s="4"/>
      <c r="AS136" s="4"/>
      <c r="AT136" s="4"/>
      <c r="AU136" s="4"/>
      <c r="AV136" s="4"/>
      <c r="AW136" s="4"/>
      <c r="AX136" s="4"/>
      <c r="AY136" s="24"/>
    </row>
    <row r="137" spans="1:51" ht="63.75" x14ac:dyDescent="0.25">
      <c r="A137" s="233" t="s">
        <v>391</v>
      </c>
      <c r="B137" s="233" t="s">
        <v>355</v>
      </c>
      <c r="C137" s="233" t="s">
        <v>664</v>
      </c>
      <c r="D137" s="212" t="s">
        <v>665</v>
      </c>
      <c r="E137" s="212" t="s">
        <v>666</v>
      </c>
      <c r="F137" s="212" t="s">
        <v>667</v>
      </c>
      <c r="G137" s="249">
        <v>0.35</v>
      </c>
      <c r="H137" s="212" t="s">
        <v>243</v>
      </c>
      <c r="I137" s="249">
        <v>0.33</v>
      </c>
      <c r="J137" s="250" t="s">
        <v>668</v>
      </c>
      <c r="K137" s="243" t="s">
        <v>669</v>
      </c>
      <c r="L137" s="212" t="s">
        <v>160</v>
      </c>
      <c r="M137" s="212" t="s">
        <v>670</v>
      </c>
      <c r="N137" s="243" t="s">
        <v>671</v>
      </c>
      <c r="O137" s="212"/>
      <c r="P137" s="246" t="s">
        <v>140</v>
      </c>
      <c r="Q137" s="212" t="s">
        <v>672</v>
      </c>
      <c r="R137" s="236">
        <v>7120</v>
      </c>
      <c r="S137" s="236">
        <v>2200</v>
      </c>
      <c r="T137" s="236">
        <v>3062</v>
      </c>
      <c r="U137" s="240" t="s">
        <v>143</v>
      </c>
      <c r="V137" s="240" t="s">
        <v>144</v>
      </c>
      <c r="W137" s="212" t="s">
        <v>363</v>
      </c>
      <c r="X137" s="212" t="s">
        <v>364</v>
      </c>
      <c r="Y137" s="236" t="s">
        <v>673</v>
      </c>
      <c r="Z137" s="283">
        <v>2021130010209</v>
      </c>
      <c r="AA137" s="212" t="s">
        <v>674</v>
      </c>
      <c r="AB137" s="5" t="s">
        <v>675</v>
      </c>
      <c r="AC137" s="9" t="s">
        <v>672</v>
      </c>
      <c r="AD137" s="71">
        <v>400</v>
      </c>
      <c r="AE137" s="76">
        <v>0.2</v>
      </c>
      <c r="AF137" s="94">
        <v>44927</v>
      </c>
      <c r="AG137" s="94">
        <v>45291</v>
      </c>
      <c r="AH137" s="49">
        <f t="shared" si="24"/>
        <v>364</v>
      </c>
      <c r="AI137" s="127">
        <v>2.2000000000000002</v>
      </c>
      <c r="AJ137" s="123"/>
      <c r="AK137" s="210" t="s">
        <v>676</v>
      </c>
      <c r="AL137" s="210" t="s">
        <v>677</v>
      </c>
      <c r="AM137" s="221" t="s">
        <v>153</v>
      </c>
      <c r="AN137" s="200">
        <v>320000000</v>
      </c>
      <c r="AO137" s="201" t="s">
        <v>154</v>
      </c>
      <c r="AP137" s="206" t="s">
        <v>678</v>
      </c>
      <c r="AQ137" s="206" t="s">
        <v>679</v>
      </c>
      <c r="AR137" s="79" t="s">
        <v>165</v>
      </c>
      <c r="AS137" s="141" t="s">
        <v>287</v>
      </c>
      <c r="AT137" s="141" t="s">
        <v>167</v>
      </c>
      <c r="AU137" s="79" t="s">
        <v>153</v>
      </c>
      <c r="AV137" s="153">
        <f>AF137</f>
        <v>44927</v>
      </c>
      <c r="AW137" s="150"/>
      <c r="AX137" s="79" t="s">
        <v>369</v>
      </c>
      <c r="AY137" s="155" t="s">
        <v>559</v>
      </c>
    </row>
    <row r="138" spans="1:51" ht="102" x14ac:dyDescent="0.25">
      <c r="A138" s="234"/>
      <c r="B138" s="234"/>
      <c r="C138" s="234"/>
      <c r="D138" s="213"/>
      <c r="E138" s="213"/>
      <c r="F138" s="213"/>
      <c r="G138" s="316"/>
      <c r="H138" s="213"/>
      <c r="I138" s="237"/>
      <c r="J138" s="251"/>
      <c r="K138" s="244"/>
      <c r="L138" s="213"/>
      <c r="M138" s="213"/>
      <c r="N138" s="244"/>
      <c r="O138" s="213"/>
      <c r="P138" s="247"/>
      <c r="Q138" s="213"/>
      <c r="R138" s="237"/>
      <c r="S138" s="237"/>
      <c r="T138" s="237"/>
      <c r="U138" s="241"/>
      <c r="V138" s="241"/>
      <c r="W138" s="213"/>
      <c r="X138" s="213"/>
      <c r="Y138" s="237"/>
      <c r="Z138" s="284"/>
      <c r="AA138" s="213"/>
      <c r="AB138" s="5" t="s">
        <v>680</v>
      </c>
      <c r="AC138" s="9"/>
      <c r="AD138" s="71">
        <v>1</v>
      </c>
      <c r="AE138" s="76">
        <v>0.05</v>
      </c>
      <c r="AF138" s="94">
        <v>44958</v>
      </c>
      <c r="AG138" s="94">
        <v>45291</v>
      </c>
      <c r="AH138" s="49">
        <f t="shared" si="24"/>
        <v>333</v>
      </c>
      <c r="AJ138" s="123"/>
      <c r="AK138" s="211"/>
      <c r="AL138" s="211"/>
      <c r="AM138" s="221"/>
      <c r="AN138" s="200"/>
      <c r="AO138" s="201"/>
      <c r="AP138" s="207"/>
      <c r="AQ138" s="207"/>
      <c r="AR138" s="79" t="s">
        <v>165</v>
      </c>
      <c r="AS138" s="141" t="s">
        <v>331</v>
      </c>
      <c r="AT138" s="141" t="s">
        <v>167</v>
      </c>
      <c r="AU138" s="79" t="s">
        <v>153</v>
      </c>
      <c r="AV138" s="153">
        <f t="shared" ref="AV138:AV144" si="26">AF138</f>
        <v>44958</v>
      </c>
      <c r="AW138" s="150"/>
      <c r="AX138" s="79" t="s">
        <v>157</v>
      </c>
      <c r="AY138" s="155" t="s">
        <v>225</v>
      </c>
    </row>
    <row r="139" spans="1:51" ht="76.5" x14ac:dyDescent="0.25">
      <c r="A139" s="234"/>
      <c r="B139" s="234"/>
      <c r="C139" s="234"/>
      <c r="D139" s="213"/>
      <c r="E139" s="213"/>
      <c r="F139" s="213"/>
      <c r="G139" s="316"/>
      <c r="H139" s="213"/>
      <c r="I139" s="237"/>
      <c r="J139" s="251"/>
      <c r="K139" s="244"/>
      <c r="L139" s="213"/>
      <c r="M139" s="213"/>
      <c r="N139" s="244"/>
      <c r="O139" s="213"/>
      <c r="P139" s="247"/>
      <c r="Q139" s="213"/>
      <c r="R139" s="237"/>
      <c r="S139" s="237"/>
      <c r="T139" s="237"/>
      <c r="U139" s="241"/>
      <c r="V139" s="241"/>
      <c r="W139" s="213"/>
      <c r="X139" s="213"/>
      <c r="Y139" s="237"/>
      <c r="Z139" s="284"/>
      <c r="AA139" s="213"/>
      <c r="AB139" s="5" t="s">
        <v>681</v>
      </c>
      <c r="AC139" s="9" t="s">
        <v>672</v>
      </c>
      <c r="AD139" s="71">
        <v>180</v>
      </c>
      <c r="AE139" s="76">
        <v>0.1</v>
      </c>
      <c r="AF139" s="94">
        <v>45017</v>
      </c>
      <c r="AG139" s="94">
        <v>45291</v>
      </c>
      <c r="AH139" s="49">
        <f t="shared" si="24"/>
        <v>274</v>
      </c>
      <c r="AI139" s="95">
        <v>180</v>
      </c>
      <c r="AJ139" s="123"/>
      <c r="AK139" s="211"/>
      <c r="AL139" s="211"/>
      <c r="AM139" s="221"/>
      <c r="AN139" s="200"/>
      <c r="AO139" s="201"/>
      <c r="AP139" s="207"/>
      <c r="AQ139" s="207"/>
      <c r="AR139" s="79" t="s">
        <v>165</v>
      </c>
      <c r="AS139" s="141" t="s">
        <v>188</v>
      </c>
      <c r="AT139" s="141" t="s">
        <v>189</v>
      </c>
      <c r="AU139" s="79" t="s">
        <v>682</v>
      </c>
      <c r="AV139" s="153">
        <f t="shared" si="26"/>
        <v>45017</v>
      </c>
      <c r="AW139" s="150"/>
      <c r="AX139" s="79" t="s">
        <v>532</v>
      </c>
      <c r="AY139" s="155" t="s">
        <v>683</v>
      </c>
    </row>
    <row r="140" spans="1:51" ht="51" x14ac:dyDescent="0.25">
      <c r="A140" s="234"/>
      <c r="B140" s="234"/>
      <c r="C140" s="234"/>
      <c r="D140" s="213"/>
      <c r="E140" s="213"/>
      <c r="F140" s="213"/>
      <c r="G140" s="316"/>
      <c r="H140" s="213"/>
      <c r="I140" s="237"/>
      <c r="J140" s="251"/>
      <c r="K140" s="244"/>
      <c r="L140" s="213"/>
      <c r="M140" s="213"/>
      <c r="N140" s="244"/>
      <c r="O140" s="213"/>
      <c r="P140" s="247"/>
      <c r="Q140" s="213"/>
      <c r="R140" s="237"/>
      <c r="S140" s="237"/>
      <c r="T140" s="237"/>
      <c r="U140" s="241"/>
      <c r="V140" s="241"/>
      <c r="W140" s="213"/>
      <c r="X140" s="213"/>
      <c r="Y140" s="237"/>
      <c r="Z140" s="284"/>
      <c r="AA140" s="213"/>
      <c r="AB140" s="5" t="s">
        <v>684</v>
      </c>
      <c r="AC140" s="9" t="s">
        <v>672</v>
      </c>
      <c r="AD140" s="71">
        <v>70</v>
      </c>
      <c r="AE140" s="76">
        <v>0.1</v>
      </c>
      <c r="AF140" s="94">
        <v>44927</v>
      </c>
      <c r="AG140" s="94">
        <v>45291</v>
      </c>
      <c r="AH140" s="49">
        <f t="shared" si="24"/>
        <v>364</v>
      </c>
      <c r="AI140" s="95">
        <v>70</v>
      </c>
      <c r="AJ140" s="123"/>
      <c r="AK140" s="211"/>
      <c r="AL140" s="211"/>
      <c r="AM140" s="221"/>
      <c r="AN140" s="200"/>
      <c r="AO140" s="201"/>
      <c r="AP140" s="207"/>
      <c r="AQ140" s="207"/>
      <c r="AR140" s="79" t="s">
        <v>165</v>
      </c>
      <c r="AS140" s="141" t="s">
        <v>188</v>
      </c>
      <c r="AT140" s="141" t="s">
        <v>189</v>
      </c>
      <c r="AU140" s="79" t="s">
        <v>682</v>
      </c>
      <c r="AV140" s="153">
        <f t="shared" si="26"/>
        <v>44927</v>
      </c>
      <c r="AW140" s="150"/>
      <c r="AX140" s="210"/>
      <c r="AY140" s="215"/>
    </row>
    <row r="141" spans="1:51" ht="51" x14ac:dyDescent="0.25">
      <c r="A141" s="234"/>
      <c r="B141" s="234"/>
      <c r="C141" s="234"/>
      <c r="D141" s="213"/>
      <c r="E141" s="213"/>
      <c r="F141" s="213"/>
      <c r="G141" s="316"/>
      <c r="H141" s="213"/>
      <c r="I141" s="237"/>
      <c r="J141" s="251"/>
      <c r="K141" s="244"/>
      <c r="L141" s="213"/>
      <c r="M141" s="213"/>
      <c r="N141" s="244"/>
      <c r="O141" s="213"/>
      <c r="P141" s="247"/>
      <c r="Q141" s="213"/>
      <c r="R141" s="237"/>
      <c r="S141" s="237"/>
      <c r="T141" s="237"/>
      <c r="U141" s="241"/>
      <c r="V141" s="241"/>
      <c r="W141" s="213"/>
      <c r="X141" s="213"/>
      <c r="Y141" s="237"/>
      <c r="Z141" s="284"/>
      <c r="AA141" s="213"/>
      <c r="AB141" s="5" t="s">
        <v>685</v>
      </c>
      <c r="AC141" s="9" t="s">
        <v>672</v>
      </c>
      <c r="AD141" s="71">
        <v>30</v>
      </c>
      <c r="AE141" s="76">
        <v>0.2</v>
      </c>
      <c r="AF141" s="94">
        <v>44958</v>
      </c>
      <c r="AG141" s="94">
        <v>45291</v>
      </c>
      <c r="AH141" s="49">
        <f t="shared" si="24"/>
        <v>333</v>
      </c>
      <c r="AI141" s="95">
        <v>300</v>
      </c>
      <c r="AJ141" s="123"/>
      <c r="AK141" s="211"/>
      <c r="AL141" s="211"/>
      <c r="AM141" s="221"/>
      <c r="AN141" s="200"/>
      <c r="AO141" s="201"/>
      <c r="AP141" s="207"/>
      <c r="AQ141" s="207"/>
      <c r="AR141" s="79" t="s">
        <v>165</v>
      </c>
      <c r="AS141" s="141" t="s">
        <v>287</v>
      </c>
      <c r="AT141" s="141" t="s">
        <v>167</v>
      </c>
      <c r="AU141" s="79" t="s">
        <v>153</v>
      </c>
      <c r="AV141" s="153">
        <f t="shared" si="26"/>
        <v>44958</v>
      </c>
      <c r="AW141" s="150"/>
      <c r="AX141" s="211"/>
      <c r="AY141" s="216"/>
    </row>
    <row r="142" spans="1:51" ht="51" x14ac:dyDescent="0.25">
      <c r="A142" s="234"/>
      <c r="B142" s="234"/>
      <c r="C142" s="234"/>
      <c r="D142" s="213"/>
      <c r="E142" s="213"/>
      <c r="F142" s="213"/>
      <c r="G142" s="316"/>
      <c r="H142" s="213"/>
      <c r="I142" s="237"/>
      <c r="J142" s="251"/>
      <c r="K142" s="245"/>
      <c r="L142" s="214"/>
      <c r="M142" s="214"/>
      <c r="N142" s="245"/>
      <c r="O142" s="214"/>
      <c r="P142" s="248"/>
      <c r="Q142" s="214"/>
      <c r="R142" s="238"/>
      <c r="S142" s="238"/>
      <c r="T142" s="238"/>
      <c r="U142" s="241"/>
      <c r="V142" s="241"/>
      <c r="W142" s="213"/>
      <c r="X142" s="213"/>
      <c r="Y142" s="237"/>
      <c r="Z142" s="284"/>
      <c r="AA142" s="213"/>
      <c r="AB142" s="5" t="s">
        <v>686</v>
      </c>
      <c r="AC142" s="9" t="s">
        <v>672</v>
      </c>
      <c r="AD142" s="71">
        <v>1</v>
      </c>
      <c r="AE142" s="76">
        <v>0.2</v>
      </c>
      <c r="AF142" s="94">
        <v>45200</v>
      </c>
      <c r="AG142" s="94">
        <v>45291</v>
      </c>
      <c r="AH142" s="49">
        <f t="shared" si="24"/>
        <v>91</v>
      </c>
      <c r="AI142" s="95">
        <v>300</v>
      </c>
      <c r="AJ142" s="123"/>
      <c r="AK142" s="211"/>
      <c r="AL142" s="211"/>
      <c r="AM142" s="221"/>
      <c r="AN142" s="200"/>
      <c r="AO142" s="201"/>
      <c r="AP142" s="207"/>
      <c r="AQ142" s="207"/>
      <c r="AR142" s="79" t="s">
        <v>165</v>
      </c>
      <c r="AS142" s="141" t="s">
        <v>188</v>
      </c>
      <c r="AT142" s="141" t="s">
        <v>189</v>
      </c>
      <c r="AU142" s="79" t="s">
        <v>682</v>
      </c>
      <c r="AV142" s="153">
        <f t="shared" si="26"/>
        <v>45200</v>
      </c>
      <c r="AW142" s="150"/>
      <c r="AX142" s="211"/>
      <c r="AY142" s="216"/>
    </row>
    <row r="143" spans="1:51" ht="51" x14ac:dyDescent="0.25">
      <c r="A143" s="234"/>
      <c r="B143" s="234"/>
      <c r="C143" s="234"/>
      <c r="D143" s="213"/>
      <c r="E143" s="213"/>
      <c r="F143" s="213"/>
      <c r="G143" s="316"/>
      <c r="H143" s="213"/>
      <c r="I143" s="237"/>
      <c r="J143" s="251"/>
      <c r="K143" s="307" t="s">
        <v>687</v>
      </c>
      <c r="L143" s="309" t="s">
        <v>404</v>
      </c>
      <c r="M143" s="309">
        <v>0</v>
      </c>
      <c r="N143" s="307" t="s">
        <v>688</v>
      </c>
      <c r="O143" s="309"/>
      <c r="P143" s="311" t="s">
        <v>140</v>
      </c>
      <c r="Q143" s="309" t="s">
        <v>689</v>
      </c>
      <c r="R143" s="305">
        <v>3</v>
      </c>
      <c r="S143" s="305">
        <v>1</v>
      </c>
      <c r="T143" s="305">
        <v>2</v>
      </c>
      <c r="U143" s="241"/>
      <c r="V143" s="241"/>
      <c r="W143" s="213"/>
      <c r="X143" s="213"/>
      <c r="Y143" s="237"/>
      <c r="Z143" s="284"/>
      <c r="AA143" s="213"/>
      <c r="AB143" s="5" t="s">
        <v>690</v>
      </c>
      <c r="AC143" s="9" t="s">
        <v>689</v>
      </c>
      <c r="AD143" s="95">
        <v>1</v>
      </c>
      <c r="AE143" s="76">
        <v>0.1</v>
      </c>
      <c r="AF143" s="94">
        <v>44958</v>
      </c>
      <c r="AG143" s="94">
        <v>45107</v>
      </c>
      <c r="AH143" s="49">
        <f t="shared" si="24"/>
        <v>149</v>
      </c>
      <c r="AI143" s="95"/>
      <c r="AJ143" s="76"/>
      <c r="AK143" s="211"/>
      <c r="AL143" s="211"/>
      <c r="AM143" s="221"/>
      <c r="AN143" s="200"/>
      <c r="AO143" s="201"/>
      <c r="AP143" s="207"/>
      <c r="AQ143" s="207"/>
      <c r="AR143" s="79" t="s">
        <v>165</v>
      </c>
      <c r="AS143" s="141" t="s">
        <v>287</v>
      </c>
      <c r="AT143" s="141" t="s">
        <v>167</v>
      </c>
      <c r="AU143" s="79" t="s">
        <v>153</v>
      </c>
      <c r="AV143" s="153">
        <f t="shared" si="26"/>
        <v>44958</v>
      </c>
      <c r="AW143" s="150"/>
      <c r="AX143" s="211"/>
      <c r="AY143" s="216"/>
    </row>
    <row r="144" spans="1:51" ht="25.5" x14ac:dyDescent="0.25">
      <c r="A144" s="234"/>
      <c r="B144" s="234"/>
      <c r="C144" s="234"/>
      <c r="D144" s="213"/>
      <c r="E144" s="213"/>
      <c r="F144" s="213"/>
      <c r="G144" s="316"/>
      <c r="H144" s="213"/>
      <c r="I144" s="237"/>
      <c r="J144" s="251"/>
      <c r="K144" s="308"/>
      <c r="L144" s="310"/>
      <c r="M144" s="310"/>
      <c r="N144" s="308"/>
      <c r="O144" s="310"/>
      <c r="P144" s="312"/>
      <c r="Q144" s="310"/>
      <c r="R144" s="306"/>
      <c r="S144" s="306"/>
      <c r="T144" s="306"/>
      <c r="U144" s="241"/>
      <c r="V144" s="241"/>
      <c r="W144" s="213"/>
      <c r="X144" s="213"/>
      <c r="Y144" s="237"/>
      <c r="Z144" s="284"/>
      <c r="AA144" s="213"/>
      <c r="AB144" s="5" t="s">
        <v>691</v>
      </c>
      <c r="AC144" s="9" t="s">
        <v>305</v>
      </c>
      <c r="AD144" s="97">
        <v>1</v>
      </c>
      <c r="AE144" s="76">
        <v>0.05</v>
      </c>
      <c r="AF144" s="94">
        <v>45108</v>
      </c>
      <c r="AG144" s="94">
        <v>45291</v>
      </c>
      <c r="AH144" s="49">
        <f t="shared" si="24"/>
        <v>183</v>
      </c>
      <c r="AI144" s="95"/>
      <c r="AJ144" s="123"/>
      <c r="AK144" s="211"/>
      <c r="AL144" s="211"/>
      <c r="AM144" s="221"/>
      <c r="AN144" s="200"/>
      <c r="AO144" s="201"/>
      <c r="AP144" s="207"/>
      <c r="AQ144" s="207"/>
      <c r="AR144" s="79" t="s">
        <v>165</v>
      </c>
      <c r="AS144" s="141" t="s">
        <v>287</v>
      </c>
      <c r="AT144" s="141" t="s">
        <v>167</v>
      </c>
      <c r="AU144" s="79" t="s">
        <v>153</v>
      </c>
      <c r="AV144" s="153">
        <f t="shared" si="26"/>
        <v>45108</v>
      </c>
      <c r="AW144" s="150"/>
      <c r="AX144" s="218"/>
      <c r="AY144" s="217"/>
    </row>
    <row r="145" spans="1:51" x14ac:dyDescent="0.25">
      <c r="A145" s="7"/>
      <c r="B145" s="46"/>
      <c r="C145" s="46"/>
      <c r="D145" s="47"/>
      <c r="E145" s="48"/>
      <c r="F145" s="47"/>
      <c r="G145" s="75"/>
      <c r="H145" s="47"/>
      <c r="I145" s="75"/>
      <c r="J145" s="75"/>
      <c r="K145" s="51"/>
      <c r="L145" s="47"/>
      <c r="M145" s="47"/>
      <c r="N145" s="51"/>
      <c r="O145" s="47"/>
      <c r="P145" s="47"/>
      <c r="Q145" s="47"/>
      <c r="R145" s="75"/>
      <c r="S145" s="75"/>
      <c r="T145" s="75"/>
      <c r="U145" s="61"/>
      <c r="V145" s="61"/>
      <c r="W145" s="47"/>
      <c r="X145" s="47"/>
      <c r="Y145" s="75"/>
      <c r="Z145" s="47"/>
      <c r="AA145" s="47"/>
      <c r="AB145" s="51"/>
      <c r="AC145" s="47"/>
      <c r="AD145" s="75"/>
      <c r="AE145" s="75"/>
      <c r="AF145" s="112"/>
      <c r="AG145" s="112"/>
      <c r="AH145" s="112"/>
      <c r="AI145" s="75"/>
      <c r="AJ145" s="61"/>
      <c r="AK145" s="47"/>
      <c r="AL145" s="47"/>
      <c r="AM145" s="61"/>
      <c r="AN145" s="61"/>
      <c r="AO145" s="47"/>
      <c r="AP145" s="47"/>
      <c r="AQ145" s="47"/>
      <c r="AR145" s="4"/>
      <c r="AS145" s="4"/>
      <c r="AT145" s="4"/>
      <c r="AU145" s="4"/>
      <c r="AV145" s="4"/>
      <c r="AW145" s="4"/>
      <c r="AX145" s="4"/>
      <c r="AY145" s="24"/>
    </row>
    <row r="146" spans="1:51" ht="102" x14ac:dyDescent="0.25">
      <c r="A146" s="254" t="s">
        <v>391</v>
      </c>
      <c r="B146" s="254" t="s">
        <v>355</v>
      </c>
      <c r="C146" s="254" t="s">
        <v>664</v>
      </c>
      <c r="D146" s="220" t="s">
        <v>665</v>
      </c>
      <c r="E146" s="220" t="s">
        <v>666</v>
      </c>
      <c r="F146" s="220" t="s">
        <v>667</v>
      </c>
      <c r="G146" s="230">
        <v>0.35</v>
      </c>
      <c r="H146" s="304" t="s">
        <v>243</v>
      </c>
      <c r="I146" s="280">
        <v>0.33</v>
      </c>
      <c r="J146" s="231" t="s">
        <v>692</v>
      </c>
      <c r="K146" s="232" t="s">
        <v>693</v>
      </c>
      <c r="L146" s="220" t="s">
        <v>694</v>
      </c>
      <c r="M146" s="220">
        <v>0</v>
      </c>
      <c r="N146" s="232" t="s">
        <v>695</v>
      </c>
      <c r="O146" s="246" t="s">
        <v>140</v>
      </c>
      <c r="P146" s="246"/>
      <c r="Q146" s="212" t="s">
        <v>696</v>
      </c>
      <c r="R146" s="236">
        <v>20</v>
      </c>
      <c r="S146" s="236">
        <v>5</v>
      </c>
      <c r="T146" s="236">
        <v>15</v>
      </c>
      <c r="U146" s="240" t="s">
        <v>143</v>
      </c>
      <c r="V146" s="240" t="s">
        <v>144</v>
      </c>
      <c r="W146" s="301" t="s">
        <v>145</v>
      </c>
      <c r="X146" s="303" t="s">
        <v>146</v>
      </c>
      <c r="Y146" s="236" t="s">
        <v>697</v>
      </c>
      <c r="Z146" s="298">
        <v>2021130010211</v>
      </c>
      <c r="AA146" s="220" t="s">
        <v>698</v>
      </c>
      <c r="AB146" s="5" t="s">
        <v>699</v>
      </c>
      <c r="AC146" s="8" t="s">
        <v>672</v>
      </c>
      <c r="AD146" s="71">
        <v>4</v>
      </c>
      <c r="AE146" s="76">
        <v>0.1</v>
      </c>
      <c r="AF146" s="113">
        <v>44986</v>
      </c>
      <c r="AG146" s="94">
        <v>45291</v>
      </c>
      <c r="AH146" s="49">
        <f t="shared" si="24"/>
        <v>305</v>
      </c>
      <c r="AI146" s="95">
        <v>15</v>
      </c>
      <c r="AJ146" s="123"/>
      <c r="AK146" s="201" t="s">
        <v>676</v>
      </c>
      <c r="AL146" s="201" t="s">
        <v>677</v>
      </c>
      <c r="AM146" s="221" t="s">
        <v>153</v>
      </c>
      <c r="AN146" s="200">
        <v>300000000</v>
      </c>
      <c r="AO146" s="201" t="s">
        <v>154</v>
      </c>
      <c r="AP146" s="295" t="s">
        <v>700</v>
      </c>
      <c r="AQ146" s="295" t="s">
        <v>701</v>
      </c>
      <c r="AR146" s="79"/>
      <c r="AS146" s="141"/>
      <c r="AT146" s="141"/>
      <c r="AU146" s="79"/>
      <c r="AV146" s="79"/>
      <c r="AW146" s="150"/>
      <c r="AX146" s="79" t="s">
        <v>157</v>
      </c>
      <c r="AY146" s="155" t="s">
        <v>225</v>
      </c>
    </row>
    <row r="147" spans="1:51" ht="191.25" x14ac:dyDescent="0.25">
      <c r="A147" s="254"/>
      <c r="B147" s="254"/>
      <c r="C147" s="254"/>
      <c r="D147" s="220"/>
      <c r="E147" s="220"/>
      <c r="F147" s="220"/>
      <c r="G147" s="230"/>
      <c r="H147" s="304"/>
      <c r="I147" s="256"/>
      <c r="J147" s="231"/>
      <c r="K147" s="232"/>
      <c r="L147" s="220"/>
      <c r="M147" s="220"/>
      <c r="N147" s="232"/>
      <c r="O147" s="247"/>
      <c r="P147" s="247"/>
      <c r="Q147" s="213"/>
      <c r="R147" s="237"/>
      <c r="S147" s="237"/>
      <c r="T147" s="237"/>
      <c r="U147" s="241"/>
      <c r="V147" s="241"/>
      <c r="W147" s="302"/>
      <c r="X147" s="303"/>
      <c r="Y147" s="237"/>
      <c r="Z147" s="299"/>
      <c r="AA147" s="220"/>
      <c r="AB147" s="5" t="s">
        <v>702</v>
      </c>
      <c r="AC147" s="8" t="s">
        <v>696</v>
      </c>
      <c r="AD147" s="71">
        <v>1</v>
      </c>
      <c r="AE147" s="76">
        <v>0.1</v>
      </c>
      <c r="AF147" s="113">
        <v>45200</v>
      </c>
      <c r="AG147" s="94">
        <v>45291</v>
      </c>
      <c r="AH147" s="49">
        <f t="shared" si="24"/>
        <v>91</v>
      </c>
      <c r="AI147" s="95">
        <v>100</v>
      </c>
      <c r="AJ147" s="123"/>
      <c r="AK147" s="201"/>
      <c r="AL147" s="201"/>
      <c r="AM147" s="221"/>
      <c r="AN147" s="200"/>
      <c r="AO147" s="201"/>
      <c r="AP147" s="296"/>
      <c r="AQ147" s="296"/>
      <c r="AR147" s="79"/>
      <c r="AS147" s="141"/>
      <c r="AT147" s="141"/>
      <c r="AU147" s="79"/>
      <c r="AV147" s="79"/>
      <c r="AW147" s="150"/>
      <c r="AX147" s="79" t="s">
        <v>168</v>
      </c>
      <c r="AY147" s="155" t="s">
        <v>228</v>
      </c>
    </row>
    <row r="148" spans="1:51" ht="25.5" x14ac:dyDescent="0.25">
      <c r="A148" s="254"/>
      <c r="B148" s="254"/>
      <c r="C148" s="254"/>
      <c r="D148" s="220"/>
      <c r="E148" s="220"/>
      <c r="F148" s="220"/>
      <c r="G148" s="230"/>
      <c r="H148" s="304"/>
      <c r="I148" s="256"/>
      <c r="J148" s="231"/>
      <c r="K148" s="232"/>
      <c r="L148" s="220"/>
      <c r="M148" s="220"/>
      <c r="N148" s="232"/>
      <c r="O148" s="247"/>
      <c r="P148" s="247"/>
      <c r="Q148" s="213"/>
      <c r="R148" s="237"/>
      <c r="S148" s="237"/>
      <c r="T148" s="237"/>
      <c r="U148" s="241"/>
      <c r="V148" s="241"/>
      <c r="W148" s="302"/>
      <c r="X148" s="303"/>
      <c r="Y148" s="237"/>
      <c r="Z148" s="299"/>
      <c r="AA148" s="220"/>
      <c r="AB148" s="5" t="s">
        <v>703</v>
      </c>
      <c r="AC148" s="8" t="s">
        <v>704</v>
      </c>
      <c r="AD148" s="71">
        <v>50</v>
      </c>
      <c r="AE148" s="76">
        <v>0.2</v>
      </c>
      <c r="AF148" s="113">
        <v>44958</v>
      </c>
      <c r="AG148" s="94">
        <v>45291</v>
      </c>
      <c r="AH148" s="49">
        <f t="shared" si="24"/>
        <v>333</v>
      </c>
      <c r="AI148" s="95">
        <v>50</v>
      </c>
      <c r="AJ148" s="123"/>
      <c r="AK148" s="201"/>
      <c r="AL148" s="201"/>
      <c r="AM148" s="221"/>
      <c r="AN148" s="200"/>
      <c r="AO148" s="201"/>
      <c r="AP148" s="296"/>
      <c r="AQ148" s="296"/>
      <c r="AR148" s="79" t="s">
        <v>165</v>
      </c>
      <c r="AS148" s="141" t="s">
        <v>287</v>
      </c>
      <c r="AT148" s="141" t="s">
        <v>167</v>
      </c>
      <c r="AU148" s="79" t="s">
        <v>153</v>
      </c>
      <c r="AV148" s="153">
        <f>AF148</f>
        <v>44958</v>
      </c>
      <c r="AW148" s="150"/>
      <c r="AX148" s="210"/>
      <c r="AY148" s="215"/>
    </row>
    <row r="149" spans="1:51" ht="38.25" x14ac:dyDescent="0.25">
      <c r="A149" s="254"/>
      <c r="B149" s="254"/>
      <c r="C149" s="254"/>
      <c r="D149" s="220"/>
      <c r="E149" s="220"/>
      <c r="F149" s="220"/>
      <c r="G149" s="230"/>
      <c r="H149" s="304"/>
      <c r="I149" s="256"/>
      <c r="J149" s="231"/>
      <c r="K149" s="232"/>
      <c r="L149" s="220"/>
      <c r="M149" s="220"/>
      <c r="N149" s="232"/>
      <c r="O149" s="247"/>
      <c r="P149" s="247"/>
      <c r="Q149" s="213"/>
      <c r="R149" s="237"/>
      <c r="S149" s="237"/>
      <c r="T149" s="237"/>
      <c r="U149" s="241"/>
      <c r="V149" s="241"/>
      <c r="W149" s="302"/>
      <c r="X149" s="303"/>
      <c r="Y149" s="237"/>
      <c r="Z149" s="299"/>
      <c r="AA149" s="220"/>
      <c r="AB149" s="5" t="s">
        <v>705</v>
      </c>
      <c r="AC149" s="8" t="s">
        <v>292</v>
      </c>
      <c r="AD149" s="71">
        <v>3</v>
      </c>
      <c r="AE149" s="76">
        <v>0.2</v>
      </c>
      <c r="AF149" s="113">
        <v>44958</v>
      </c>
      <c r="AG149" s="94">
        <v>45291</v>
      </c>
      <c r="AH149" s="49">
        <f t="shared" si="24"/>
        <v>333</v>
      </c>
      <c r="AI149" s="95">
        <v>50</v>
      </c>
      <c r="AJ149" s="123"/>
      <c r="AK149" s="201"/>
      <c r="AL149" s="201"/>
      <c r="AM149" s="221"/>
      <c r="AN149" s="200"/>
      <c r="AO149" s="201"/>
      <c r="AP149" s="296"/>
      <c r="AQ149" s="296"/>
      <c r="AR149" s="79" t="s">
        <v>165</v>
      </c>
      <c r="AS149" s="141" t="s">
        <v>287</v>
      </c>
      <c r="AT149" s="141" t="s">
        <v>328</v>
      </c>
      <c r="AU149" s="79" t="s">
        <v>153</v>
      </c>
      <c r="AV149" s="153">
        <f t="shared" ref="AV149:AV153" si="27">AF149</f>
        <v>44958</v>
      </c>
      <c r="AW149" s="150"/>
      <c r="AX149" s="211"/>
      <c r="AY149" s="216"/>
    </row>
    <row r="150" spans="1:51" ht="38.25" x14ac:dyDescent="0.25">
      <c r="A150" s="254"/>
      <c r="B150" s="254"/>
      <c r="C150" s="254"/>
      <c r="D150" s="220"/>
      <c r="E150" s="220"/>
      <c r="F150" s="220"/>
      <c r="G150" s="230"/>
      <c r="H150" s="304"/>
      <c r="I150" s="256"/>
      <c r="J150" s="231"/>
      <c r="K150" s="232"/>
      <c r="L150" s="220"/>
      <c r="M150" s="220"/>
      <c r="N150" s="232"/>
      <c r="O150" s="247"/>
      <c r="P150" s="247"/>
      <c r="Q150" s="213"/>
      <c r="R150" s="237"/>
      <c r="S150" s="237"/>
      <c r="T150" s="237"/>
      <c r="U150" s="241"/>
      <c r="V150" s="241"/>
      <c r="W150" s="302"/>
      <c r="X150" s="303"/>
      <c r="Y150" s="237"/>
      <c r="Z150" s="299"/>
      <c r="AA150" s="220"/>
      <c r="AB150" s="5" t="s">
        <v>706</v>
      </c>
      <c r="AC150" s="8" t="s">
        <v>707</v>
      </c>
      <c r="AD150" s="71">
        <v>1</v>
      </c>
      <c r="AE150" s="76">
        <v>0.1</v>
      </c>
      <c r="AF150" s="113">
        <v>44986</v>
      </c>
      <c r="AG150" s="94">
        <v>45291</v>
      </c>
      <c r="AH150" s="49">
        <f t="shared" si="24"/>
        <v>305</v>
      </c>
      <c r="AI150" s="95">
        <v>50</v>
      </c>
      <c r="AJ150" s="123"/>
      <c r="AK150" s="201"/>
      <c r="AL150" s="201"/>
      <c r="AM150" s="221"/>
      <c r="AN150" s="200"/>
      <c r="AO150" s="201"/>
      <c r="AP150" s="296"/>
      <c r="AQ150" s="296"/>
      <c r="AR150" s="79" t="s">
        <v>165</v>
      </c>
      <c r="AS150" s="141" t="s">
        <v>469</v>
      </c>
      <c r="AT150" s="141" t="s">
        <v>167</v>
      </c>
      <c r="AU150" s="79" t="s">
        <v>153</v>
      </c>
      <c r="AV150" s="153">
        <f t="shared" si="27"/>
        <v>44986</v>
      </c>
      <c r="AW150" s="150"/>
      <c r="AX150" s="211"/>
      <c r="AY150" s="216"/>
    </row>
    <row r="151" spans="1:51" x14ac:dyDescent="0.25">
      <c r="A151" s="254"/>
      <c r="B151" s="254"/>
      <c r="C151" s="254"/>
      <c r="D151" s="220"/>
      <c r="E151" s="220"/>
      <c r="F151" s="220"/>
      <c r="G151" s="230"/>
      <c r="H151" s="304"/>
      <c r="I151" s="256"/>
      <c r="J151" s="231"/>
      <c r="K151" s="232"/>
      <c r="L151" s="220"/>
      <c r="M151" s="220"/>
      <c r="N151" s="232"/>
      <c r="O151" s="247"/>
      <c r="P151" s="247"/>
      <c r="Q151" s="213"/>
      <c r="R151" s="237"/>
      <c r="S151" s="237"/>
      <c r="T151" s="237"/>
      <c r="U151" s="241"/>
      <c r="V151" s="241"/>
      <c r="W151" s="302"/>
      <c r="X151" s="303"/>
      <c r="Y151" s="237"/>
      <c r="Z151" s="299"/>
      <c r="AA151" s="220"/>
      <c r="AB151" s="5" t="s">
        <v>229</v>
      </c>
      <c r="AC151" s="8" t="s">
        <v>183</v>
      </c>
      <c r="AD151" s="71">
        <v>1</v>
      </c>
      <c r="AE151" s="76">
        <v>0.05</v>
      </c>
      <c r="AF151" s="94">
        <v>44958</v>
      </c>
      <c r="AG151" s="94">
        <v>45291</v>
      </c>
      <c r="AH151" s="49">
        <f t="shared" si="24"/>
        <v>333</v>
      </c>
      <c r="AI151" s="76"/>
      <c r="AJ151" s="92"/>
      <c r="AK151" s="201"/>
      <c r="AL151" s="201"/>
      <c r="AM151" s="221"/>
      <c r="AN151" s="200"/>
      <c r="AO151" s="201"/>
      <c r="AP151" s="296"/>
      <c r="AQ151" s="296"/>
      <c r="AR151" s="79" t="s">
        <v>165</v>
      </c>
      <c r="AS151" s="141" t="s">
        <v>331</v>
      </c>
      <c r="AT151" s="141" t="s">
        <v>708</v>
      </c>
      <c r="AU151" s="79" t="s">
        <v>153</v>
      </c>
      <c r="AV151" s="153">
        <f t="shared" si="27"/>
        <v>44958</v>
      </c>
      <c r="AW151" s="150"/>
      <c r="AX151" s="211"/>
      <c r="AY151" s="216"/>
    </row>
    <row r="152" spans="1:51" ht="63.75" x14ac:dyDescent="0.25">
      <c r="A152" s="254"/>
      <c r="B152" s="254"/>
      <c r="C152" s="254"/>
      <c r="D152" s="220"/>
      <c r="E152" s="220"/>
      <c r="F152" s="220"/>
      <c r="G152" s="230"/>
      <c r="H152" s="304"/>
      <c r="I152" s="256"/>
      <c r="J152" s="231"/>
      <c r="K152" s="232"/>
      <c r="L152" s="220"/>
      <c r="M152" s="220"/>
      <c r="N152" s="232"/>
      <c r="O152" s="248"/>
      <c r="P152" s="248"/>
      <c r="Q152" s="214"/>
      <c r="R152" s="238"/>
      <c r="S152" s="238"/>
      <c r="T152" s="238"/>
      <c r="U152" s="241"/>
      <c r="V152" s="241"/>
      <c r="W152" s="302"/>
      <c r="X152" s="303"/>
      <c r="Y152" s="237"/>
      <c r="Z152" s="299"/>
      <c r="AA152" s="9" t="s">
        <v>709</v>
      </c>
      <c r="AB152" s="5" t="s">
        <v>710</v>
      </c>
      <c r="AC152" s="8" t="s">
        <v>305</v>
      </c>
      <c r="AD152" s="71">
        <v>1</v>
      </c>
      <c r="AE152" s="76">
        <v>0.15</v>
      </c>
      <c r="AF152" s="113">
        <v>44986</v>
      </c>
      <c r="AG152" s="94">
        <v>45291</v>
      </c>
      <c r="AH152" s="49">
        <f t="shared" si="24"/>
        <v>305</v>
      </c>
      <c r="AI152" s="95">
        <v>15</v>
      </c>
      <c r="AJ152" s="123"/>
      <c r="AK152" s="201"/>
      <c r="AL152" s="201"/>
      <c r="AM152" s="221"/>
      <c r="AN152" s="200"/>
      <c r="AO152" s="201"/>
      <c r="AP152" s="296"/>
      <c r="AQ152" s="296"/>
      <c r="AR152" s="79" t="s">
        <v>165</v>
      </c>
      <c r="AS152" s="141" t="s">
        <v>188</v>
      </c>
      <c r="AT152" s="141" t="s">
        <v>189</v>
      </c>
      <c r="AU152" s="79" t="s">
        <v>153</v>
      </c>
      <c r="AV152" s="153">
        <f t="shared" si="27"/>
        <v>44986</v>
      </c>
      <c r="AW152" s="150"/>
      <c r="AX152" s="211"/>
      <c r="AY152" s="216"/>
    </row>
    <row r="153" spans="1:51" ht="114.75" x14ac:dyDescent="0.25">
      <c r="A153" s="254"/>
      <c r="B153" s="254"/>
      <c r="C153" s="254"/>
      <c r="D153" s="220"/>
      <c r="E153" s="220"/>
      <c r="F153" s="220"/>
      <c r="G153" s="230"/>
      <c r="H153" s="304"/>
      <c r="I153" s="257"/>
      <c r="J153" s="231"/>
      <c r="K153" s="5" t="s">
        <v>711</v>
      </c>
      <c r="L153" s="9" t="s">
        <v>372</v>
      </c>
      <c r="M153" s="9" t="s">
        <v>712</v>
      </c>
      <c r="N153" s="5" t="s">
        <v>713</v>
      </c>
      <c r="O153" s="14"/>
      <c r="P153" s="14" t="s">
        <v>140</v>
      </c>
      <c r="Q153" s="9" t="s">
        <v>714</v>
      </c>
      <c r="R153" s="62">
        <v>20</v>
      </c>
      <c r="S153" s="62">
        <v>6</v>
      </c>
      <c r="T153" s="62">
        <v>14</v>
      </c>
      <c r="U153" s="242"/>
      <c r="V153" s="242"/>
      <c r="W153" s="302"/>
      <c r="X153" s="303"/>
      <c r="Y153" s="238"/>
      <c r="Z153" s="300"/>
      <c r="AA153" s="9" t="s">
        <v>715</v>
      </c>
      <c r="AB153" s="5" t="s">
        <v>716</v>
      </c>
      <c r="AC153" s="9" t="s">
        <v>714</v>
      </c>
      <c r="AD153" s="71">
        <v>6</v>
      </c>
      <c r="AE153" s="76">
        <v>0.1</v>
      </c>
      <c r="AF153" s="113">
        <v>44958</v>
      </c>
      <c r="AG153" s="94">
        <v>45291</v>
      </c>
      <c r="AH153" s="49">
        <f t="shared" si="24"/>
        <v>333</v>
      </c>
      <c r="AI153" s="95">
        <v>120</v>
      </c>
      <c r="AJ153" s="123"/>
      <c r="AK153" s="201"/>
      <c r="AL153" s="201"/>
      <c r="AM153" s="221"/>
      <c r="AN153" s="200"/>
      <c r="AO153" s="201"/>
      <c r="AP153" s="297"/>
      <c r="AQ153" s="297"/>
      <c r="AR153" s="79" t="s">
        <v>165</v>
      </c>
      <c r="AS153" s="141" t="s">
        <v>287</v>
      </c>
      <c r="AT153" s="141" t="s">
        <v>167</v>
      </c>
      <c r="AU153" s="79" t="s">
        <v>153</v>
      </c>
      <c r="AV153" s="153">
        <f t="shared" si="27"/>
        <v>44958</v>
      </c>
      <c r="AW153" s="150"/>
      <c r="AX153" s="218"/>
      <c r="AY153" s="217"/>
    </row>
    <row r="154" spans="1:51" x14ac:dyDescent="0.25">
      <c r="A154" s="7"/>
      <c r="B154" s="46"/>
      <c r="C154" s="46"/>
      <c r="D154" s="47"/>
      <c r="E154" s="48"/>
      <c r="F154" s="47"/>
      <c r="G154" s="75"/>
      <c r="H154" s="47"/>
      <c r="I154" s="75"/>
      <c r="J154" s="75"/>
      <c r="K154" s="51"/>
      <c r="L154" s="47"/>
      <c r="M154" s="47"/>
      <c r="N154" s="51"/>
      <c r="O154" s="47"/>
      <c r="P154" s="47"/>
      <c r="Q154" s="47"/>
      <c r="R154" s="75"/>
      <c r="S154" s="75"/>
      <c r="T154" s="75"/>
      <c r="U154" s="61"/>
      <c r="V154" s="61"/>
      <c r="W154" s="47"/>
      <c r="X154" s="47"/>
      <c r="Y154" s="75"/>
      <c r="Z154" s="47"/>
      <c r="AA154" s="47"/>
      <c r="AB154" s="51"/>
      <c r="AC154" s="47"/>
      <c r="AD154" s="75"/>
      <c r="AE154" s="75"/>
      <c r="AF154" s="112"/>
      <c r="AG154" s="112"/>
      <c r="AH154" s="112"/>
      <c r="AI154" s="75"/>
      <c r="AJ154" s="61"/>
      <c r="AK154" s="47"/>
      <c r="AL154" s="47"/>
      <c r="AM154" s="61"/>
      <c r="AN154" s="61"/>
      <c r="AO154" s="47"/>
      <c r="AP154" s="47"/>
      <c r="AQ154" s="47"/>
      <c r="AR154" s="4"/>
      <c r="AS154" s="4"/>
      <c r="AT154" s="4"/>
      <c r="AU154" s="4"/>
      <c r="AV154" s="4"/>
      <c r="AW154" s="4"/>
      <c r="AX154" s="4"/>
      <c r="AY154" s="24"/>
    </row>
    <row r="155" spans="1:51" ht="63.75" x14ac:dyDescent="0.25">
      <c r="A155" s="254" t="s">
        <v>391</v>
      </c>
      <c r="B155" s="254" t="s">
        <v>355</v>
      </c>
      <c r="C155" s="254" t="s">
        <v>664</v>
      </c>
      <c r="D155" s="220" t="s">
        <v>665</v>
      </c>
      <c r="E155" s="220" t="s">
        <v>666</v>
      </c>
      <c r="F155" s="220" t="s">
        <v>667</v>
      </c>
      <c r="G155" s="230">
        <v>0.35</v>
      </c>
      <c r="H155" s="220" t="s">
        <v>243</v>
      </c>
      <c r="I155" s="280">
        <v>0.35</v>
      </c>
      <c r="J155" s="231" t="s">
        <v>717</v>
      </c>
      <c r="K155" s="232" t="s">
        <v>718</v>
      </c>
      <c r="L155" s="220" t="s">
        <v>719</v>
      </c>
      <c r="M155" s="220" t="s">
        <v>712</v>
      </c>
      <c r="N155" s="232" t="s">
        <v>720</v>
      </c>
      <c r="O155" s="253"/>
      <c r="P155" s="253" t="s">
        <v>140</v>
      </c>
      <c r="Q155" s="220" t="s">
        <v>721</v>
      </c>
      <c r="R155" s="292">
        <v>4</v>
      </c>
      <c r="S155" s="292">
        <v>4</v>
      </c>
      <c r="T155" s="292">
        <v>4</v>
      </c>
      <c r="U155" s="272" t="s">
        <v>143</v>
      </c>
      <c r="V155" s="272" t="s">
        <v>144</v>
      </c>
      <c r="W155" s="212" t="s">
        <v>363</v>
      </c>
      <c r="X155" s="212" t="s">
        <v>364</v>
      </c>
      <c r="Y155" s="236" t="s">
        <v>722</v>
      </c>
      <c r="Z155" s="283">
        <v>2021130010210</v>
      </c>
      <c r="AA155" s="212" t="s">
        <v>723</v>
      </c>
      <c r="AB155" s="5" t="s">
        <v>724</v>
      </c>
      <c r="AC155" s="9" t="s">
        <v>725</v>
      </c>
      <c r="AD155" s="71">
        <v>1</v>
      </c>
      <c r="AE155" s="76">
        <v>0.15</v>
      </c>
      <c r="AF155" s="94">
        <v>44958</v>
      </c>
      <c r="AG155" s="94">
        <v>45291</v>
      </c>
      <c r="AH155" s="49">
        <f t="shared" si="24"/>
        <v>333</v>
      </c>
      <c r="AI155" s="95">
        <v>21</v>
      </c>
      <c r="AJ155" s="123"/>
      <c r="AK155" s="201" t="s">
        <v>676</v>
      </c>
      <c r="AL155" s="201" t="s">
        <v>677</v>
      </c>
      <c r="AM155" s="221" t="s">
        <v>153</v>
      </c>
      <c r="AN155" s="200">
        <v>200000000</v>
      </c>
      <c r="AO155" s="201" t="s">
        <v>154</v>
      </c>
      <c r="AP155" s="206" t="s">
        <v>726</v>
      </c>
      <c r="AQ155" s="206" t="s">
        <v>727</v>
      </c>
      <c r="AR155" s="79" t="s">
        <v>165</v>
      </c>
      <c r="AS155" s="141" t="s">
        <v>287</v>
      </c>
      <c r="AT155" s="141" t="s">
        <v>167</v>
      </c>
      <c r="AU155" s="79" t="s">
        <v>153</v>
      </c>
      <c r="AV155" s="153">
        <f>AF155</f>
        <v>44958</v>
      </c>
      <c r="AW155" s="150"/>
      <c r="AX155" s="79" t="s">
        <v>369</v>
      </c>
      <c r="AY155" s="155" t="s">
        <v>431</v>
      </c>
    </row>
    <row r="156" spans="1:51" ht="102" x14ac:dyDescent="0.25">
      <c r="A156" s="254"/>
      <c r="B156" s="254"/>
      <c r="C156" s="254"/>
      <c r="D156" s="220"/>
      <c r="E156" s="220"/>
      <c r="F156" s="220"/>
      <c r="G156" s="222"/>
      <c r="H156" s="220"/>
      <c r="I156" s="256"/>
      <c r="J156" s="231"/>
      <c r="K156" s="232"/>
      <c r="L156" s="220"/>
      <c r="M156" s="220"/>
      <c r="N156" s="232"/>
      <c r="O156" s="253"/>
      <c r="P156" s="253"/>
      <c r="Q156" s="220"/>
      <c r="R156" s="292"/>
      <c r="S156" s="292"/>
      <c r="T156" s="292"/>
      <c r="U156" s="273"/>
      <c r="V156" s="273"/>
      <c r="W156" s="213"/>
      <c r="X156" s="213"/>
      <c r="Y156" s="237"/>
      <c r="Z156" s="284"/>
      <c r="AA156" s="213"/>
      <c r="AB156" s="5" t="s">
        <v>728</v>
      </c>
      <c r="AC156" s="9" t="s">
        <v>396</v>
      </c>
      <c r="AD156" s="71">
        <v>10</v>
      </c>
      <c r="AE156" s="76">
        <v>0.1</v>
      </c>
      <c r="AF156" s="94">
        <v>44958</v>
      </c>
      <c r="AG156" s="94">
        <v>45291</v>
      </c>
      <c r="AH156" s="49">
        <f t="shared" si="24"/>
        <v>333</v>
      </c>
      <c r="AI156" s="95"/>
      <c r="AJ156" s="123"/>
      <c r="AK156" s="201"/>
      <c r="AL156" s="201"/>
      <c r="AM156" s="221"/>
      <c r="AN156" s="200"/>
      <c r="AO156" s="201"/>
      <c r="AP156" s="207"/>
      <c r="AQ156" s="207"/>
      <c r="AR156" s="79" t="s">
        <v>165</v>
      </c>
      <c r="AS156" s="141" t="s">
        <v>287</v>
      </c>
      <c r="AT156" s="141" t="s">
        <v>167</v>
      </c>
      <c r="AU156" s="79" t="s">
        <v>153</v>
      </c>
      <c r="AV156" s="153">
        <f t="shared" ref="AV156:AV162" si="28">AF156</f>
        <v>44958</v>
      </c>
      <c r="AW156" s="150"/>
      <c r="AX156" s="79" t="s">
        <v>157</v>
      </c>
      <c r="AY156" s="155" t="s">
        <v>225</v>
      </c>
    </row>
    <row r="157" spans="1:51" ht="76.5" x14ac:dyDescent="0.25">
      <c r="A157" s="254"/>
      <c r="B157" s="254"/>
      <c r="C157" s="254"/>
      <c r="D157" s="220"/>
      <c r="E157" s="220"/>
      <c r="F157" s="220"/>
      <c r="G157" s="222"/>
      <c r="H157" s="220"/>
      <c r="I157" s="256"/>
      <c r="J157" s="231"/>
      <c r="K157" s="232"/>
      <c r="L157" s="220"/>
      <c r="M157" s="220"/>
      <c r="N157" s="232"/>
      <c r="O157" s="253"/>
      <c r="P157" s="253"/>
      <c r="Q157" s="220"/>
      <c r="R157" s="292"/>
      <c r="S157" s="292"/>
      <c r="T157" s="292"/>
      <c r="U157" s="273"/>
      <c r="V157" s="273"/>
      <c r="W157" s="213"/>
      <c r="X157" s="213"/>
      <c r="Y157" s="237"/>
      <c r="Z157" s="284"/>
      <c r="AA157" s="213"/>
      <c r="AB157" s="5" t="s">
        <v>729</v>
      </c>
      <c r="AC157" s="9" t="s">
        <v>721</v>
      </c>
      <c r="AD157" s="71">
        <v>4</v>
      </c>
      <c r="AE157" s="76">
        <v>0.05</v>
      </c>
      <c r="AF157" s="94">
        <v>44958</v>
      </c>
      <c r="AG157" s="94">
        <v>45291</v>
      </c>
      <c r="AH157" s="49">
        <f t="shared" si="24"/>
        <v>333</v>
      </c>
      <c r="AI157" s="95">
        <v>21</v>
      </c>
      <c r="AJ157" s="123"/>
      <c r="AK157" s="201"/>
      <c r="AL157" s="201"/>
      <c r="AM157" s="221"/>
      <c r="AN157" s="200"/>
      <c r="AO157" s="201"/>
      <c r="AP157" s="207"/>
      <c r="AQ157" s="207"/>
      <c r="AR157" s="79" t="s">
        <v>165</v>
      </c>
      <c r="AS157" s="141" t="s">
        <v>287</v>
      </c>
      <c r="AT157" s="141" t="s">
        <v>167</v>
      </c>
      <c r="AU157" s="79" t="s">
        <v>153</v>
      </c>
      <c r="AV157" s="153">
        <f t="shared" si="28"/>
        <v>44958</v>
      </c>
      <c r="AW157" s="150"/>
      <c r="AX157" s="79" t="s">
        <v>377</v>
      </c>
      <c r="AY157" s="155" t="s">
        <v>378</v>
      </c>
    </row>
    <row r="158" spans="1:51" ht="63.75" x14ac:dyDescent="0.25">
      <c r="A158" s="254"/>
      <c r="B158" s="254"/>
      <c r="C158" s="254"/>
      <c r="D158" s="220"/>
      <c r="E158" s="220"/>
      <c r="F158" s="220"/>
      <c r="G158" s="222"/>
      <c r="H158" s="220"/>
      <c r="I158" s="256"/>
      <c r="J158" s="231"/>
      <c r="K158" s="232"/>
      <c r="L158" s="220"/>
      <c r="M158" s="220"/>
      <c r="N158" s="232"/>
      <c r="O158" s="253"/>
      <c r="P158" s="253"/>
      <c r="Q158" s="220"/>
      <c r="R158" s="292"/>
      <c r="S158" s="292"/>
      <c r="T158" s="292"/>
      <c r="U158" s="273"/>
      <c r="V158" s="273"/>
      <c r="W158" s="213"/>
      <c r="X158" s="213"/>
      <c r="Y158" s="237"/>
      <c r="Z158" s="284"/>
      <c r="AA158" s="212" t="s">
        <v>730</v>
      </c>
      <c r="AB158" s="5" t="s">
        <v>731</v>
      </c>
      <c r="AC158" s="9" t="s">
        <v>721</v>
      </c>
      <c r="AD158" s="71">
        <v>4</v>
      </c>
      <c r="AE158" s="76">
        <v>0.25</v>
      </c>
      <c r="AF158" s="94">
        <v>44958</v>
      </c>
      <c r="AG158" s="94">
        <v>45291</v>
      </c>
      <c r="AH158" s="49">
        <f t="shared" si="24"/>
        <v>333</v>
      </c>
      <c r="AI158" s="95">
        <v>21</v>
      </c>
      <c r="AJ158" s="123"/>
      <c r="AK158" s="201"/>
      <c r="AL158" s="201"/>
      <c r="AM158" s="221"/>
      <c r="AN158" s="200"/>
      <c r="AO158" s="201"/>
      <c r="AP158" s="207"/>
      <c r="AQ158" s="207"/>
      <c r="AR158" s="79" t="s">
        <v>165</v>
      </c>
      <c r="AS158" s="141" t="s">
        <v>287</v>
      </c>
      <c r="AT158" s="141" t="s">
        <v>167</v>
      </c>
      <c r="AU158" s="79" t="s">
        <v>153</v>
      </c>
      <c r="AV158" s="153">
        <f t="shared" si="28"/>
        <v>44958</v>
      </c>
      <c r="AW158" s="150"/>
      <c r="AX158" s="210"/>
      <c r="AY158" s="215"/>
    </row>
    <row r="159" spans="1:51" ht="38.25" x14ac:dyDescent="0.25">
      <c r="A159" s="254"/>
      <c r="B159" s="254"/>
      <c r="C159" s="254"/>
      <c r="D159" s="220"/>
      <c r="E159" s="220"/>
      <c r="F159" s="220"/>
      <c r="G159" s="222"/>
      <c r="H159" s="220"/>
      <c r="I159" s="256"/>
      <c r="J159" s="231"/>
      <c r="K159" s="232"/>
      <c r="L159" s="220"/>
      <c r="M159" s="220"/>
      <c r="N159" s="232"/>
      <c r="O159" s="253"/>
      <c r="P159" s="253"/>
      <c r="Q159" s="220"/>
      <c r="R159" s="292"/>
      <c r="S159" s="292"/>
      <c r="T159" s="292"/>
      <c r="U159" s="273"/>
      <c r="V159" s="273"/>
      <c r="W159" s="213"/>
      <c r="X159" s="213"/>
      <c r="Y159" s="237"/>
      <c r="Z159" s="284"/>
      <c r="AA159" s="214"/>
      <c r="AB159" s="5" t="s">
        <v>732</v>
      </c>
      <c r="AC159" s="9" t="s">
        <v>733</v>
      </c>
      <c r="AD159" s="71">
        <v>1</v>
      </c>
      <c r="AE159" s="76">
        <v>0.1</v>
      </c>
      <c r="AF159" s="94">
        <v>44958</v>
      </c>
      <c r="AG159" s="94">
        <v>45291</v>
      </c>
      <c r="AH159" s="49">
        <f t="shared" si="24"/>
        <v>333</v>
      </c>
      <c r="AI159" s="95"/>
      <c r="AJ159" s="123"/>
      <c r="AK159" s="201"/>
      <c r="AL159" s="201"/>
      <c r="AM159" s="221"/>
      <c r="AN159" s="200"/>
      <c r="AO159" s="201"/>
      <c r="AP159" s="207"/>
      <c r="AQ159" s="207"/>
      <c r="AR159" s="79" t="s">
        <v>165</v>
      </c>
      <c r="AS159" s="141" t="s">
        <v>287</v>
      </c>
      <c r="AT159" s="141" t="s">
        <v>167</v>
      </c>
      <c r="AU159" s="79" t="s">
        <v>153</v>
      </c>
      <c r="AV159" s="153">
        <f t="shared" si="28"/>
        <v>44958</v>
      </c>
      <c r="AW159" s="150"/>
      <c r="AX159" s="211"/>
      <c r="AY159" s="216"/>
    </row>
    <row r="160" spans="1:51" x14ac:dyDescent="0.25">
      <c r="A160" s="254"/>
      <c r="B160" s="254"/>
      <c r="C160" s="254"/>
      <c r="D160" s="220"/>
      <c r="E160" s="220"/>
      <c r="F160" s="220"/>
      <c r="G160" s="222"/>
      <c r="H160" s="220"/>
      <c r="I160" s="256"/>
      <c r="J160" s="231"/>
      <c r="K160" s="243" t="s">
        <v>734</v>
      </c>
      <c r="L160" s="212" t="s">
        <v>735</v>
      </c>
      <c r="M160" s="212">
        <v>0</v>
      </c>
      <c r="N160" s="243" t="s">
        <v>736</v>
      </c>
      <c r="O160" s="246" t="s">
        <v>140</v>
      </c>
      <c r="P160" s="246"/>
      <c r="Q160" s="212" t="s">
        <v>337</v>
      </c>
      <c r="R160" s="266">
        <v>1</v>
      </c>
      <c r="S160" s="285" t="s">
        <v>142</v>
      </c>
      <c r="T160" s="266">
        <v>1</v>
      </c>
      <c r="U160" s="273"/>
      <c r="V160" s="273"/>
      <c r="W160" s="213"/>
      <c r="X160" s="213"/>
      <c r="Y160" s="237"/>
      <c r="Z160" s="284"/>
      <c r="AA160" s="212" t="s">
        <v>737</v>
      </c>
      <c r="AB160" s="5" t="s">
        <v>738</v>
      </c>
      <c r="AC160" s="9"/>
      <c r="AD160" s="71">
        <v>1</v>
      </c>
      <c r="AE160" s="76">
        <v>0.05</v>
      </c>
      <c r="AF160" s="94">
        <v>44958</v>
      </c>
      <c r="AG160" s="94">
        <v>45291</v>
      </c>
      <c r="AH160" s="49">
        <f t="shared" si="24"/>
        <v>333</v>
      </c>
      <c r="AI160" s="95"/>
      <c r="AJ160" s="123"/>
      <c r="AK160" s="201"/>
      <c r="AL160" s="201"/>
      <c r="AM160" s="221"/>
      <c r="AN160" s="200"/>
      <c r="AO160" s="201"/>
      <c r="AP160" s="207"/>
      <c r="AQ160" s="207"/>
      <c r="AR160" s="79" t="s">
        <v>165</v>
      </c>
      <c r="AS160" s="141" t="s">
        <v>331</v>
      </c>
      <c r="AT160" s="141" t="s">
        <v>167</v>
      </c>
      <c r="AU160" s="79" t="s">
        <v>153</v>
      </c>
      <c r="AV160" s="153">
        <f t="shared" si="28"/>
        <v>44958</v>
      </c>
      <c r="AW160" s="150"/>
      <c r="AX160" s="211"/>
      <c r="AY160" s="216"/>
    </row>
    <row r="161" spans="1:51" ht="51" x14ac:dyDescent="0.25">
      <c r="A161" s="254"/>
      <c r="B161" s="254"/>
      <c r="C161" s="254"/>
      <c r="D161" s="220"/>
      <c r="E161" s="220"/>
      <c r="F161" s="220"/>
      <c r="G161" s="222"/>
      <c r="H161" s="220"/>
      <c r="I161" s="256"/>
      <c r="J161" s="231"/>
      <c r="K161" s="245"/>
      <c r="L161" s="214"/>
      <c r="M161" s="214"/>
      <c r="N161" s="245"/>
      <c r="O161" s="248"/>
      <c r="P161" s="248"/>
      <c r="Q161" s="214"/>
      <c r="R161" s="268"/>
      <c r="S161" s="293"/>
      <c r="T161" s="268"/>
      <c r="U161" s="273"/>
      <c r="V161" s="273"/>
      <c r="W161" s="213"/>
      <c r="X161" s="213"/>
      <c r="Y161" s="237"/>
      <c r="Z161" s="284"/>
      <c r="AA161" s="213"/>
      <c r="AB161" s="5" t="s">
        <v>739</v>
      </c>
      <c r="AC161" s="9" t="s">
        <v>337</v>
      </c>
      <c r="AD161" s="71">
        <v>1</v>
      </c>
      <c r="AE161" s="76">
        <v>0.1</v>
      </c>
      <c r="AF161" s="94">
        <v>44958</v>
      </c>
      <c r="AG161" s="94">
        <v>45291</v>
      </c>
      <c r="AH161" s="49">
        <f t="shared" si="24"/>
        <v>333</v>
      </c>
      <c r="AI161" s="95">
        <v>150</v>
      </c>
      <c r="AJ161" s="123"/>
      <c r="AK161" s="201"/>
      <c r="AL161" s="201"/>
      <c r="AM161" s="221"/>
      <c r="AN161" s="200"/>
      <c r="AO161" s="201"/>
      <c r="AP161" s="207"/>
      <c r="AQ161" s="207"/>
      <c r="AR161" s="79" t="s">
        <v>165</v>
      </c>
      <c r="AS161" s="141" t="s">
        <v>287</v>
      </c>
      <c r="AT161" s="141" t="s">
        <v>167</v>
      </c>
      <c r="AU161" s="79" t="s">
        <v>153</v>
      </c>
      <c r="AV161" s="153">
        <f t="shared" si="28"/>
        <v>44958</v>
      </c>
      <c r="AW161" s="150"/>
      <c r="AX161" s="211"/>
      <c r="AY161" s="216"/>
    </row>
    <row r="162" spans="1:51" ht="51" x14ac:dyDescent="0.25">
      <c r="A162" s="254"/>
      <c r="B162" s="254"/>
      <c r="C162" s="254"/>
      <c r="D162" s="220"/>
      <c r="E162" s="220"/>
      <c r="F162" s="220"/>
      <c r="G162" s="222"/>
      <c r="H162" s="220"/>
      <c r="I162" s="257"/>
      <c r="J162" s="231"/>
      <c r="K162" s="5" t="s">
        <v>740</v>
      </c>
      <c r="L162" s="9" t="s">
        <v>134</v>
      </c>
      <c r="M162" s="9" t="s">
        <v>741</v>
      </c>
      <c r="N162" s="10" t="s">
        <v>742</v>
      </c>
      <c r="O162" s="11" t="s">
        <v>140</v>
      </c>
      <c r="P162" s="11"/>
      <c r="Q162" s="55" t="s">
        <v>337</v>
      </c>
      <c r="R162" s="62">
        <v>1</v>
      </c>
      <c r="S162" s="73">
        <v>0.7</v>
      </c>
      <c r="T162" s="73">
        <v>0.3</v>
      </c>
      <c r="U162" s="274"/>
      <c r="V162" s="274"/>
      <c r="W162" s="214"/>
      <c r="X162" s="214"/>
      <c r="Y162" s="238"/>
      <c r="Z162" s="294"/>
      <c r="AA162" s="214"/>
      <c r="AB162" s="5" t="s">
        <v>743</v>
      </c>
      <c r="AC162" s="9" t="s">
        <v>337</v>
      </c>
      <c r="AD162" s="71">
        <v>1</v>
      </c>
      <c r="AE162" s="76">
        <v>0.2</v>
      </c>
      <c r="AF162" s="94">
        <v>44958</v>
      </c>
      <c r="AG162" s="94">
        <v>45291</v>
      </c>
      <c r="AH162" s="49">
        <f t="shared" si="24"/>
        <v>333</v>
      </c>
      <c r="AI162" s="95">
        <v>50</v>
      </c>
      <c r="AJ162" s="123"/>
      <c r="AK162" s="201"/>
      <c r="AL162" s="201"/>
      <c r="AM162" s="221"/>
      <c r="AN162" s="200"/>
      <c r="AO162" s="201"/>
      <c r="AP162" s="225"/>
      <c r="AQ162" s="225"/>
      <c r="AR162" s="79" t="s">
        <v>165</v>
      </c>
      <c r="AS162" s="141" t="s">
        <v>287</v>
      </c>
      <c r="AT162" s="141" t="s">
        <v>167</v>
      </c>
      <c r="AU162" s="79" t="s">
        <v>153</v>
      </c>
      <c r="AV162" s="153">
        <f t="shared" si="28"/>
        <v>44958</v>
      </c>
      <c r="AW162" s="150"/>
      <c r="AX162" s="218"/>
      <c r="AY162" s="217"/>
    </row>
    <row r="163" spans="1:51" x14ac:dyDescent="0.25">
      <c r="A163" s="7"/>
      <c r="B163" s="46"/>
      <c r="C163" s="46"/>
      <c r="D163" s="47"/>
      <c r="E163" s="48"/>
      <c r="F163" s="47"/>
      <c r="G163" s="75"/>
      <c r="H163" s="47"/>
      <c r="I163" s="75"/>
      <c r="J163" s="75"/>
      <c r="K163" s="51"/>
      <c r="L163" s="47"/>
      <c r="M163" s="47"/>
      <c r="N163" s="51"/>
      <c r="O163" s="47"/>
      <c r="P163" s="47"/>
      <c r="Q163" s="47"/>
      <c r="R163" s="75"/>
      <c r="S163" s="75"/>
      <c r="T163" s="75"/>
      <c r="U163" s="61"/>
      <c r="V163" s="61"/>
      <c r="W163" s="47"/>
      <c r="X163" s="47"/>
      <c r="Y163" s="75"/>
      <c r="Z163" s="47"/>
      <c r="AA163" s="47"/>
      <c r="AB163" s="51"/>
      <c r="AC163" s="47"/>
      <c r="AD163" s="75"/>
      <c r="AE163" s="75"/>
      <c r="AF163" s="112"/>
      <c r="AG163" s="112"/>
      <c r="AH163" s="112"/>
      <c r="AI163" s="75"/>
      <c r="AJ163" s="61"/>
      <c r="AK163" s="47"/>
      <c r="AL163" s="47"/>
      <c r="AM163" s="61"/>
      <c r="AN163" s="61"/>
      <c r="AO163" s="47"/>
      <c r="AP163" s="47"/>
      <c r="AQ163" s="47"/>
      <c r="AR163" s="4"/>
      <c r="AS163" s="4"/>
      <c r="AT163" s="4"/>
      <c r="AU163" s="4"/>
      <c r="AV163" s="4"/>
      <c r="AW163" s="4"/>
      <c r="AX163" s="4"/>
      <c r="AY163" s="24"/>
    </row>
    <row r="164" spans="1:51" ht="63.75" x14ac:dyDescent="0.25">
      <c r="A164" s="233" t="s">
        <v>391</v>
      </c>
      <c r="B164" s="233" t="s">
        <v>355</v>
      </c>
      <c r="C164" s="233" t="s">
        <v>744</v>
      </c>
      <c r="D164" s="212" t="s">
        <v>745</v>
      </c>
      <c r="E164" s="212" t="s">
        <v>746</v>
      </c>
      <c r="F164" s="212" t="s">
        <v>747</v>
      </c>
      <c r="G164" s="249">
        <v>1</v>
      </c>
      <c r="H164" s="212" t="s">
        <v>243</v>
      </c>
      <c r="I164" s="280">
        <v>0.8</v>
      </c>
      <c r="J164" s="250" t="s">
        <v>748</v>
      </c>
      <c r="K164" s="232" t="s">
        <v>749</v>
      </c>
      <c r="L164" s="220" t="s">
        <v>134</v>
      </c>
      <c r="M164" s="220">
        <v>0</v>
      </c>
      <c r="N164" s="232" t="s">
        <v>750</v>
      </c>
      <c r="O164" s="253" t="s">
        <v>140</v>
      </c>
      <c r="P164" s="253"/>
      <c r="Q164" s="220" t="s">
        <v>751</v>
      </c>
      <c r="R164" s="292">
        <v>1</v>
      </c>
      <c r="S164" s="292">
        <v>1</v>
      </c>
      <c r="T164" s="292">
        <v>1</v>
      </c>
      <c r="U164" s="272" t="s">
        <v>143</v>
      </c>
      <c r="V164" s="272" t="s">
        <v>144</v>
      </c>
      <c r="W164" s="275" t="s">
        <v>363</v>
      </c>
      <c r="X164" s="275" t="s">
        <v>364</v>
      </c>
      <c r="Y164" s="236" t="s">
        <v>752</v>
      </c>
      <c r="Z164" s="283">
        <v>2021130010188</v>
      </c>
      <c r="AA164" s="212" t="s">
        <v>753</v>
      </c>
      <c r="AB164" s="5" t="s">
        <v>754</v>
      </c>
      <c r="AC164" s="9" t="s">
        <v>751</v>
      </c>
      <c r="AD164" s="71">
        <v>1</v>
      </c>
      <c r="AE164" s="76">
        <v>0.2</v>
      </c>
      <c r="AF164" s="94">
        <v>44958</v>
      </c>
      <c r="AG164" s="115">
        <v>45291</v>
      </c>
      <c r="AH164" s="49">
        <f t="shared" si="24"/>
        <v>333</v>
      </c>
      <c r="AI164" s="95">
        <v>7</v>
      </c>
      <c r="AJ164" s="123"/>
      <c r="AK164" s="288" t="s">
        <v>755</v>
      </c>
      <c r="AL164" s="290" t="s">
        <v>756</v>
      </c>
      <c r="AM164" s="198" t="s">
        <v>153</v>
      </c>
      <c r="AN164" s="200">
        <v>700000000</v>
      </c>
      <c r="AO164" s="201" t="s">
        <v>154</v>
      </c>
      <c r="AP164" s="206" t="s">
        <v>752</v>
      </c>
      <c r="AQ164" s="206" t="s">
        <v>757</v>
      </c>
      <c r="AR164" s="79" t="s">
        <v>165</v>
      </c>
      <c r="AS164" s="141" t="s">
        <v>287</v>
      </c>
      <c r="AT164" s="141" t="s">
        <v>167</v>
      </c>
      <c r="AU164" s="79" t="s">
        <v>153</v>
      </c>
      <c r="AV164" s="153">
        <f>AF164</f>
        <v>44958</v>
      </c>
      <c r="AW164" s="150"/>
      <c r="AX164" s="79" t="s">
        <v>369</v>
      </c>
      <c r="AY164" s="155" t="s">
        <v>431</v>
      </c>
    </row>
    <row r="165" spans="1:51" ht="102" x14ac:dyDescent="0.25">
      <c r="A165" s="234"/>
      <c r="B165" s="234"/>
      <c r="C165" s="234"/>
      <c r="D165" s="213"/>
      <c r="E165" s="213"/>
      <c r="F165" s="213"/>
      <c r="G165" s="237"/>
      <c r="H165" s="213"/>
      <c r="I165" s="256"/>
      <c r="J165" s="251"/>
      <c r="K165" s="232"/>
      <c r="L165" s="220"/>
      <c r="M165" s="220"/>
      <c r="N165" s="232"/>
      <c r="O165" s="253"/>
      <c r="P165" s="253"/>
      <c r="Q165" s="220"/>
      <c r="R165" s="292"/>
      <c r="S165" s="292"/>
      <c r="T165" s="292"/>
      <c r="U165" s="273"/>
      <c r="V165" s="273"/>
      <c r="W165" s="276"/>
      <c r="X165" s="276"/>
      <c r="Y165" s="237"/>
      <c r="Z165" s="284"/>
      <c r="AA165" s="214"/>
      <c r="AB165" s="5" t="s">
        <v>333</v>
      </c>
      <c r="AC165" s="9"/>
      <c r="AD165" s="71">
        <v>1</v>
      </c>
      <c r="AE165" s="76">
        <v>0.4</v>
      </c>
      <c r="AF165" s="94">
        <v>44958</v>
      </c>
      <c r="AG165" s="115">
        <v>45291</v>
      </c>
      <c r="AH165" s="49">
        <f t="shared" si="24"/>
        <v>333</v>
      </c>
      <c r="AI165" s="95">
        <v>200</v>
      </c>
      <c r="AJ165" s="123"/>
      <c r="AK165" s="289"/>
      <c r="AL165" s="291"/>
      <c r="AM165" s="199"/>
      <c r="AN165" s="200"/>
      <c r="AO165" s="201"/>
      <c r="AP165" s="207"/>
      <c r="AQ165" s="207"/>
      <c r="AR165" s="79" t="s">
        <v>165</v>
      </c>
      <c r="AS165" s="141" t="s">
        <v>188</v>
      </c>
      <c r="AT165" s="141" t="s">
        <v>189</v>
      </c>
      <c r="AU165" s="79" t="s">
        <v>153</v>
      </c>
      <c r="AV165" s="153">
        <f t="shared" ref="AV165:AV166" si="29">AF165</f>
        <v>44958</v>
      </c>
      <c r="AW165" s="150"/>
      <c r="AX165" s="79" t="s">
        <v>157</v>
      </c>
      <c r="AY165" s="155" t="s">
        <v>225</v>
      </c>
    </row>
    <row r="166" spans="1:51" ht="76.5" x14ac:dyDescent="0.25">
      <c r="A166" s="234"/>
      <c r="B166" s="234"/>
      <c r="C166" s="234"/>
      <c r="D166" s="213"/>
      <c r="E166" s="213"/>
      <c r="F166" s="213"/>
      <c r="G166" s="237"/>
      <c r="H166" s="213"/>
      <c r="I166" s="256"/>
      <c r="J166" s="251"/>
      <c r="K166" s="13" t="s">
        <v>758</v>
      </c>
      <c r="L166" s="8" t="s">
        <v>759</v>
      </c>
      <c r="M166" s="8" t="s">
        <v>760</v>
      </c>
      <c r="N166" s="13" t="s">
        <v>761</v>
      </c>
      <c r="O166" s="12"/>
      <c r="P166" s="12" t="s">
        <v>140</v>
      </c>
      <c r="Q166" s="8" t="s">
        <v>762</v>
      </c>
      <c r="R166" s="64">
        <v>4</v>
      </c>
      <c r="S166" s="64">
        <v>1</v>
      </c>
      <c r="T166" s="64">
        <v>2</v>
      </c>
      <c r="U166" s="273"/>
      <c r="V166" s="273"/>
      <c r="W166" s="276"/>
      <c r="X166" s="276"/>
      <c r="Y166" s="237"/>
      <c r="Z166" s="284"/>
      <c r="AA166" s="8" t="s">
        <v>763</v>
      </c>
      <c r="AB166" s="13" t="s">
        <v>764</v>
      </c>
      <c r="AC166" s="8" t="s">
        <v>762</v>
      </c>
      <c r="AD166" s="64">
        <v>1</v>
      </c>
      <c r="AE166" s="77">
        <v>0.4</v>
      </c>
      <c r="AF166" s="94">
        <v>44958</v>
      </c>
      <c r="AG166" s="115">
        <v>45291</v>
      </c>
      <c r="AH166" s="49">
        <f t="shared" si="24"/>
        <v>333</v>
      </c>
      <c r="AI166" s="64">
        <v>50</v>
      </c>
      <c r="AJ166" s="86"/>
      <c r="AK166" s="289"/>
      <c r="AL166" s="291"/>
      <c r="AM166" s="199"/>
      <c r="AN166" s="200"/>
      <c r="AO166" s="201"/>
      <c r="AP166" s="207"/>
      <c r="AQ166" s="207"/>
      <c r="AR166" s="79" t="s">
        <v>165</v>
      </c>
      <c r="AS166" s="141" t="s">
        <v>469</v>
      </c>
      <c r="AT166" s="141" t="s">
        <v>167</v>
      </c>
      <c r="AU166" s="79" t="s">
        <v>153</v>
      </c>
      <c r="AV166" s="153">
        <f t="shared" si="29"/>
        <v>44958</v>
      </c>
      <c r="AW166" s="150"/>
      <c r="AX166" s="79" t="s">
        <v>377</v>
      </c>
      <c r="AY166" s="155" t="s">
        <v>378</v>
      </c>
    </row>
    <row r="167" spans="1:51" x14ac:dyDescent="0.25">
      <c r="A167" s="7"/>
      <c r="B167" s="46"/>
      <c r="C167" s="46"/>
      <c r="D167" s="47"/>
      <c r="E167" s="48"/>
      <c r="F167" s="47"/>
      <c r="G167" s="75"/>
      <c r="H167" s="47"/>
      <c r="I167" s="75"/>
      <c r="J167" s="75"/>
      <c r="K167" s="51"/>
      <c r="L167" s="47"/>
      <c r="M167" s="47"/>
      <c r="N167" s="51"/>
      <c r="O167" s="47"/>
      <c r="P167" s="47"/>
      <c r="Q167" s="47"/>
      <c r="R167" s="75"/>
      <c r="S167" s="75"/>
      <c r="T167" s="75"/>
      <c r="U167" s="61"/>
      <c r="V167" s="61"/>
      <c r="W167" s="47"/>
      <c r="X167" s="47"/>
      <c r="Y167" s="75"/>
      <c r="Z167" s="47"/>
      <c r="AA167" s="47"/>
      <c r="AB167" s="51"/>
      <c r="AC167" s="47"/>
      <c r="AD167" s="75"/>
      <c r="AE167" s="75"/>
      <c r="AF167" s="112"/>
      <c r="AG167" s="112"/>
      <c r="AH167" s="112"/>
      <c r="AI167" s="75"/>
      <c r="AJ167" s="61"/>
      <c r="AK167" s="47"/>
      <c r="AL167" s="47"/>
      <c r="AM167" s="61"/>
      <c r="AN167" s="61"/>
      <c r="AO167" s="47"/>
      <c r="AP167" s="47"/>
      <c r="AQ167" s="47"/>
      <c r="AR167" s="4"/>
      <c r="AS167" s="4"/>
      <c r="AT167" s="4"/>
      <c r="AU167" s="4"/>
      <c r="AV167" s="4"/>
      <c r="AW167" s="4"/>
      <c r="AX167" s="4"/>
      <c r="AY167" s="24"/>
    </row>
    <row r="168" spans="1:51" ht="102" x14ac:dyDescent="0.25">
      <c r="A168" s="233" t="s">
        <v>391</v>
      </c>
      <c r="B168" s="233" t="s">
        <v>355</v>
      </c>
      <c r="C168" s="212" t="s">
        <v>744</v>
      </c>
      <c r="D168" s="212" t="s">
        <v>765</v>
      </c>
      <c r="E168" s="212" t="s">
        <v>766</v>
      </c>
      <c r="F168" s="212" t="s">
        <v>767</v>
      </c>
      <c r="G168" s="249">
        <v>1</v>
      </c>
      <c r="H168" s="212" t="s">
        <v>243</v>
      </c>
      <c r="I168" s="280">
        <v>0.8</v>
      </c>
      <c r="J168" s="250" t="s">
        <v>768</v>
      </c>
      <c r="K168" s="243" t="s">
        <v>769</v>
      </c>
      <c r="L168" s="212" t="s">
        <v>770</v>
      </c>
      <c r="M168" s="281">
        <v>0</v>
      </c>
      <c r="N168" s="243" t="s">
        <v>771</v>
      </c>
      <c r="O168" s="246"/>
      <c r="P168" s="246" t="s">
        <v>140</v>
      </c>
      <c r="Q168" s="212" t="s">
        <v>762</v>
      </c>
      <c r="R168" s="266">
        <v>25</v>
      </c>
      <c r="S168" s="266">
        <v>6</v>
      </c>
      <c r="T168" s="266">
        <v>19</v>
      </c>
      <c r="U168" s="272" t="s">
        <v>143</v>
      </c>
      <c r="V168" s="272" t="s">
        <v>144</v>
      </c>
      <c r="W168" s="275" t="s">
        <v>145</v>
      </c>
      <c r="X168" s="275" t="s">
        <v>146</v>
      </c>
      <c r="Y168" s="236" t="s">
        <v>772</v>
      </c>
      <c r="Z168" s="283">
        <v>2020130010321</v>
      </c>
      <c r="AA168" s="212" t="s">
        <v>773</v>
      </c>
      <c r="AB168" s="5" t="s">
        <v>774</v>
      </c>
      <c r="AC168" s="9" t="s">
        <v>186</v>
      </c>
      <c r="AD168" s="14">
        <v>6</v>
      </c>
      <c r="AE168" s="76"/>
      <c r="AF168" s="113"/>
      <c r="AG168" s="113"/>
      <c r="AH168" s="49"/>
      <c r="AI168" s="71"/>
      <c r="AJ168" s="89"/>
      <c r="AK168" s="210" t="s">
        <v>755</v>
      </c>
      <c r="AL168" s="210" t="s">
        <v>756</v>
      </c>
      <c r="AM168" s="202" t="s">
        <v>153</v>
      </c>
      <c r="AN168" s="204">
        <v>50000000</v>
      </c>
      <c r="AO168" s="201" t="s">
        <v>154</v>
      </c>
      <c r="AP168" s="206" t="s">
        <v>775</v>
      </c>
      <c r="AQ168" s="206" t="s">
        <v>776</v>
      </c>
      <c r="AR168" s="79"/>
      <c r="AS168" s="141"/>
      <c r="AT168" s="141"/>
      <c r="AU168" s="79"/>
      <c r="AV168" s="79"/>
      <c r="AW168" s="150"/>
      <c r="AX168" s="79" t="s">
        <v>157</v>
      </c>
      <c r="AY168" s="155" t="s">
        <v>225</v>
      </c>
    </row>
    <row r="169" spans="1:51" ht="191.25" x14ac:dyDescent="0.25">
      <c r="A169" s="234"/>
      <c r="B169" s="234"/>
      <c r="C169" s="213"/>
      <c r="D169" s="213"/>
      <c r="E169" s="213"/>
      <c r="F169" s="213"/>
      <c r="G169" s="237"/>
      <c r="H169" s="213"/>
      <c r="I169" s="256"/>
      <c r="J169" s="251"/>
      <c r="K169" s="245"/>
      <c r="L169" s="214"/>
      <c r="M169" s="287"/>
      <c r="N169" s="245"/>
      <c r="O169" s="248"/>
      <c r="P169" s="248"/>
      <c r="Q169" s="214"/>
      <c r="R169" s="268"/>
      <c r="S169" s="268"/>
      <c r="T169" s="268"/>
      <c r="U169" s="273"/>
      <c r="V169" s="273"/>
      <c r="W169" s="276"/>
      <c r="X169" s="276"/>
      <c r="Y169" s="237"/>
      <c r="Z169" s="284"/>
      <c r="AA169" s="214"/>
      <c r="AB169" s="5" t="s">
        <v>777</v>
      </c>
      <c r="AC169" s="9" t="s">
        <v>762</v>
      </c>
      <c r="AD169" s="14" t="s">
        <v>142</v>
      </c>
      <c r="AE169" s="71"/>
      <c r="AF169" s="113"/>
      <c r="AG169" s="113"/>
      <c r="AH169" s="49"/>
      <c r="AI169" s="71"/>
      <c r="AJ169" s="89"/>
      <c r="AK169" s="211"/>
      <c r="AL169" s="211"/>
      <c r="AM169" s="203"/>
      <c r="AN169" s="205"/>
      <c r="AO169" s="201"/>
      <c r="AP169" s="207"/>
      <c r="AQ169" s="207"/>
      <c r="AR169" s="79"/>
      <c r="AS169" s="141"/>
      <c r="AT169" s="141"/>
      <c r="AU169" s="79"/>
      <c r="AV169" s="79"/>
      <c r="AW169" s="150"/>
      <c r="AX169" s="79" t="s">
        <v>168</v>
      </c>
      <c r="AY169" s="155" t="s">
        <v>228</v>
      </c>
    </row>
    <row r="170" spans="1:51" ht="38.25" x14ac:dyDescent="0.25">
      <c r="A170" s="234"/>
      <c r="B170" s="234"/>
      <c r="C170" s="213"/>
      <c r="D170" s="213"/>
      <c r="E170" s="213"/>
      <c r="F170" s="213"/>
      <c r="G170" s="237"/>
      <c r="H170" s="213"/>
      <c r="I170" s="256"/>
      <c r="J170" s="251"/>
      <c r="K170" s="243" t="s">
        <v>778</v>
      </c>
      <c r="L170" s="212" t="s">
        <v>770</v>
      </c>
      <c r="M170" s="281">
        <v>0</v>
      </c>
      <c r="N170" s="243" t="s">
        <v>779</v>
      </c>
      <c r="O170" s="246"/>
      <c r="P170" s="246" t="s">
        <v>140</v>
      </c>
      <c r="Q170" s="212" t="s">
        <v>292</v>
      </c>
      <c r="R170" s="266">
        <v>170</v>
      </c>
      <c r="S170" s="266">
        <v>79</v>
      </c>
      <c r="T170" s="266">
        <v>91</v>
      </c>
      <c r="U170" s="273"/>
      <c r="V170" s="273"/>
      <c r="W170" s="276"/>
      <c r="X170" s="276"/>
      <c r="Y170" s="237"/>
      <c r="Z170" s="284"/>
      <c r="AA170" s="212" t="s">
        <v>780</v>
      </c>
      <c r="AB170" s="5" t="s">
        <v>781</v>
      </c>
      <c r="AC170" s="9" t="s">
        <v>762</v>
      </c>
      <c r="AD170" s="71">
        <v>79</v>
      </c>
      <c r="AE170" s="76">
        <v>1</v>
      </c>
      <c r="AF170" s="94">
        <v>44986</v>
      </c>
      <c r="AG170" s="113">
        <v>45291</v>
      </c>
      <c r="AH170" s="49">
        <f t="shared" si="24"/>
        <v>305</v>
      </c>
      <c r="AI170" s="71">
        <v>79</v>
      </c>
      <c r="AJ170" s="89"/>
      <c r="AK170" s="211"/>
      <c r="AL170" s="211"/>
      <c r="AM170" s="203"/>
      <c r="AN170" s="205"/>
      <c r="AO170" s="201"/>
      <c r="AP170" s="207"/>
      <c r="AQ170" s="207"/>
      <c r="AR170" s="79" t="s">
        <v>165</v>
      </c>
      <c r="AS170" s="141" t="s">
        <v>287</v>
      </c>
      <c r="AT170" s="141" t="s">
        <v>167</v>
      </c>
      <c r="AU170" s="79" t="s">
        <v>153</v>
      </c>
      <c r="AV170" s="153">
        <f>AF170</f>
        <v>44986</v>
      </c>
      <c r="AW170" s="150"/>
      <c r="AX170" s="210"/>
      <c r="AY170" s="215"/>
    </row>
    <row r="171" spans="1:51" ht="38.25" x14ac:dyDescent="0.25">
      <c r="A171" s="234"/>
      <c r="B171" s="234"/>
      <c r="C171" s="213"/>
      <c r="D171" s="213"/>
      <c r="E171" s="213"/>
      <c r="F171" s="213"/>
      <c r="G171" s="237"/>
      <c r="H171" s="213"/>
      <c r="I171" s="256"/>
      <c r="J171" s="251"/>
      <c r="K171" s="245"/>
      <c r="L171" s="214"/>
      <c r="M171" s="287"/>
      <c r="N171" s="245"/>
      <c r="O171" s="248"/>
      <c r="P171" s="248"/>
      <c r="Q171" s="214"/>
      <c r="R171" s="268"/>
      <c r="S171" s="268"/>
      <c r="T171" s="268"/>
      <c r="U171" s="273"/>
      <c r="V171" s="273"/>
      <c r="W171" s="276"/>
      <c r="X171" s="276"/>
      <c r="Y171" s="237"/>
      <c r="Z171" s="284"/>
      <c r="AA171" s="214"/>
      <c r="AB171" s="5" t="s">
        <v>782</v>
      </c>
      <c r="AC171" s="9" t="s">
        <v>762</v>
      </c>
      <c r="AD171" s="14" t="s">
        <v>142</v>
      </c>
      <c r="AE171" s="76"/>
      <c r="AF171" s="113"/>
      <c r="AG171" s="113"/>
      <c r="AH171" s="49"/>
      <c r="AI171" s="71"/>
      <c r="AJ171" s="89"/>
      <c r="AK171" s="211"/>
      <c r="AL171" s="211"/>
      <c r="AM171" s="203"/>
      <c r="AN171" s="205"/>
      <c r="AO171" s="201"/>
      <c r="AP171" s="207"/>
      <c r="AQ171" s="207"/>
      <c r="AR171" s="79"/>
      <c r="AS171" s="141"/>
      <c r="AT171" s="141"/>
      <c r="AU171" s="79"/>
      <c r="AV171" s="79"/>
      <c r="AW171" s="150"/>
      <c r="AX171" s="211"/>
      <c r="AY171" s="216"/>
    </row>
    <row r="172" spans="1:51" ht="25.5" x14ac:dyDescent="0.25">
      <c r="A172" s="234"/>
      <c r="B172" s="234"/>
      <c r="C172" s="213"/>
      <c r="D172" s="213"/>
      <c r="E172" s="213"/>
      <c r="F172" s="213"/>
      <c r="G172" s="237"/>
      <c r="H172" s="213"/>
      <c r="I172" s="256"/>
      <c r="J172" s="251"/>
      <c r="K172" s="243" t="s">
        <v>783</v>
      </c>
      <c r="L172" s="212" t="s">
        <v>784</v>
      </c>
      <c r="M172" s="281">
        <v>0</v>
      </c>
      <c r="N172" s="243" t="s">
        <v>785</v>
      </c>
      <c r="O172" s="246"/>
      <c r="P172" s="246" t="s">
        <v>140</v>
      </c>
      <c r="Q172" s="212" t="s">
        <v>786</v>
      </c>
      <c r="R172" s="266">
        <v>3</v>
      </c>
      <c r="S172" s="285">
        <v>2</v>
      </c>
      <c r="T172" s="266">
        <v>0</v>
      </c>
      <c r="U172" s="273"/>
      <c r="V172" s="273"/>
      <c r="W172" s="276"/>
      <c r="X172" s="276"/>
      <c r="Y172" s="237"/>
      <c r="Z172" s="284"/>
      <c r="AA172" s="212" t="s">
        <v>787</v>
      </c>
      <c r="AB172" s="5" t="s">
        <v>788</v>
      </c>
      <c r="AC172" s="9" t="s">
        <v>762</v>
      </c>
      <c r="AD172" s="14">
        <v>2</v>
      </c>
      <c r="AE172" s="76"/>
      <c r="AF172" s="113"/>
      <c r="AG172" s="113"/>
      <c r="AH172" s="49"/>
      <c r="AI172" s="71"/>
      <c r="AJ172" s="89"/>
      <c r="AK172" s="211"/>
      <c r="AL172" s="211"/>
      <c r="AM172" s="203"/>
      <c r="AN172" s="205"/>
      <c r="AO172" s="201"/>
      <c r="AP172" s="207"/>
      <c r="AQ172" s="207"/>
      <c r="AR172" s="79"/>
      <c r="AS172" s="141"/>
      <c r="AT172" s="141"/>
      <c r="AU172" s="79"/>
      <c r="AV172" s="79"/>
      <c r="AW172" s="150"/>
      <c r="AX172" s="211"/>
      <c r="AY172" s="216"/>
    </row>
    <row r="173" spans="1:51" ht="25.5" x14ac:dyDescent="0.25">
      <c r="A173" s="234"/>
      <c r="B173" s="234"/>
      <c r="C173" s="213"/>
      <c r="D173" s="213"/>
      <c r="E173" s="213"/>
      <c r="F173" s="213"/>
      <c r="G173" s="237"/>
      <c r="H173" s="213"/>
      <c r="I173" s="256"/>
      <c r="J173" s="251"/>
      <c r="K173" s="244"/>
      <c r="L173" s="213"/>
      <c r="M173" s="282"/>
      <c r="N173" s="244"/>
      <c r="O173" s="247"/>
      <c r="P173" s="247"/>
      <c r="Q173" s="213"/>
      <c r="R173" s="267"/>
      <c r="S173" s="286"/>
      <c r="T173" s="267"/>
      <c r="U173" s="273"/>
      <c r="V173" s="273"/>
      <c r="W173" s="276"/>
      <c r="X173" s="276"/>
      <c r="Y173" s="237"/>
      <c r="Z173" s="284"/>
      <c r="AA173" s="213"/>
      <c r="AB173" s="13" t="s">
        <v>789</v>
      </c>
      <c r="AC173" s="9" t="s">
        <v>762</v>
      </c>
      <c r="AD173" s="14">
        <v>1</v>
      </c>
      <c r="AE173" s="64"/>
      <c r="AF173" s="115"/>
      <c r="AG173" s="115"/>
      <c r="AH173" s="49"/>
      <c r="AI173" s="64"/>
      <c r="AJ173" s="86"/>
      <c r="AK173" s="211"/>
      <c r="AL173" s="211"/>
      <c r="AM173" s="203"/>
      <c r="AN173" s="205"/>
      <c r="AO173" s="201"/>
      <c r="AP173" s="207"/>
      <c r="AQ173" s="207"/>
      <c r="AR173" s="79"/>
      <c r="AS173" s="141"/>
      <c r="AT173" s="141"/>
      <c r="AU173" s="79"/>
      <c r="AV173" s="79"/>
      <c r="AW173" s="150"/>
      <c r="AX173" s="218"/>
      <c r="AY173" s="217"/>
    </row>
    <row r="174" spans="1:51" x14ac:dyDescent="0.25">
      <c r="A174" s="7"/>
      <c r="B174" s="46"/>
      <c r="C174" s="46"/>
      <c r="D174" s="47"/>
      <c r="E174" s="48"/>
      <c r="F174" s="47"/>
      <c r="G174" s="75"/>
      <c r="H174" s="47"/>
      <c r="I174" s="75"/>
      <c r="J174" s="75"/>
      <c r="K174" s="51"/>
      <c r="L174" s="47"/>
      <c r="M174" s="47"/>
      <c r="N174" s="51"/>
      <c r="O174" s="47"/>
      <c r="P174" s="47"/>
      <c r="Q174" s="47"/>
      <c r="R174" s="75"/>
      <c r="S174" s="75"/>
      <c r="T174" s="75"/>
      <c r="U174" s="61"/>
      <c r="V174" s="61"/>
      <c r="W174" s="47"/>
      <c r="X174" s="47"/>
      <c r="Y174" s="75"/>
      <c r="Z174" s="47"/>
      <c r="AA174" s="47"/>
      <c r="AB174" s="51"/>
      <c r="AC174" s="47"/>
      <c r="AD174" s="75"/>
      <c r="AE174" s="75"/>
      <c r="AF174" s="112"/>
      <c r="AG174" s="112"/>
      <c r="AH174" s="112"/>
      <c r="AI174" s="75"/>
      <c r="AJ174" s="61"/>
      <c r="AK174" s="47"/>
      <c r="AL174" s="47"/>
      <c r="AM174" s="61"/>
      <c r="AN174" s="61"/>
      <c r="AO174" s="47"/>
      <c r="AP174" s="47"/>
      <c r="AQ174" s="47"/>
      <c r="AR174" s="4"/>
      <c r="AS174" s="4"/>
      <c r="AT174" s="4"/>
      <c r="AU174" s="4"/>
      <c r="AV174" s="4"/>
      <c r="AW174" s="4"/>
      <c r="AX174" s="4"/>
      <c r="AY174" s="24"/>
    </row>
    <row r="175" spans="1:51" ht="63.75" x14ac:dyDescent="0.25">
      <c r="A175" s="254" t="s">
        <v>391</v>
      </c>
      <c r="B175" s="254" t="s">
        <v>355</v>
      </c>
      <c r="C175" s="254" t="s">
        <v>790</v>
      </c>
      <c r="D175" s="220" t="s">
        <v>791</v>
      </c>
      <c r="E175" s="220" t="s">
        <v>192</v>
      </c>
      <c r="F175" s="220" t="s">
        <v>792</v>
      </c>
      <c r="G175" s="278">
        <v>1</v>
      </c>
      <c r="H175" s="279" t="s">
        <v>243</v>
      </c>
      <c r="I175" s="280">
        <v>0.15</v>
      </c>
      <c r="J175" s="231" t="s">
        <v>793</v>
      </c>
      <c r="K175" s="243" t="s">
        <v>794</v>
      </c>
      <c r="L175" s="212" t="s">
        <v>795</v>
      </c>
      <c r="M175" s="212" t="s">
        <v>796</v>
      </c>
      <c r="N175" s="243" t="s">
        <v>797</v>
      </c>
      <c r="O175" s="246"/>
      <c r="P175" s="246" t="s">
        <v>140</v>
      </c>
      <c r="Q175" s="212" t="s">
        <v>798</v>
      </c>
      <c r="R175" s="266">
        <v>15</v>
      </c>
      <c r="S175" s="266">
        <v>4</v>
      </c>
      <c r="T175" s="266">
        <v>15</v>
      </c>
      <c r="U175" s="272" t="s">
        <v>143</v>
      </c>
      <c r="V175" s="272" t="s">
        <v>144</v>
      </c>
      <c r="W175" s="275" t="s">
        <v>363</v>
      </c>
      <c r="X175" s="275" t="s">
        <v>364</v>
      </c>
      <c r="Y175" s="236" t="s">
        <v>799</v>
      </c>
      <c r="Z175" s="239">
        <v>2021130010234</v>
      </c>
      <c r="AA175" s="212" t="s">
        <v>800</v>
      </c>
      <c r="AB175" s="5" t="s">
        <v>801</v>
      </c>
      <c r="AC175" s="9" t="s">
        <v>292</v>
      </c>
      <c r="AD175" s="71">
        <v>1</v>
      </c>
      <c r="AE175" s="76">
        <v>0.6</v>
      </c>
      <c r="AF175" s="94">
        <v>44958</v>
      </c>
      <c r="AG175" s="94">
        <v>45291</v>
      </c>
      <c r="AH175" s="89">
        <f t="shared" ref="AH175:AH180" si="30">AG175-AF175</f>
        <v>333</v>
      </c>
      <c r="AI175" s="95">
        <v>150</v>
      </c>
      <c r="AJ175" s="123"/>
      <c r="AK175" s="201" t="s">
        <v>221</v>
      </c>
      <c r="AL175" s="201" t="s">
        <v>222</v>
      </c>
      <c r="AM175" s="221" t="s">
        <v>153</v>
      </c>
      <c r="AN175" s="200">
        <v>37500000</v>
      </c>
      <c r="AO175" s="201" t="s">
        <v>154</v>
      </c>
      <c r="AP175" s="229" t="s">
        <v>799</v>
      </c>
      <c r="AQ175" s="229" t="s">
        <v>802</v>
      </c>
      <c r="AR175" s="79" t="s">
        <v>165</v>
      </c>
      <c r="AS175" s="141" t="s">
        <v>287</v>
      </c>
      <c r="AT175" s="141" t="s">
        <v>167</v>
      </c>
      <c r="AU175" s="79" t="s">
        <v>153</v>
      </c>
      <c r="AV175" s="153">
        <f>AF175</f>
        <v>44958</v>
      </c>
      <c r="AW175" s="150"/>
      <c r="AX175" s="79" t="s">
        <v>369</v>
      </c>
      <c r="AY175" s="155" t="s">
        <v>431</v>
      </c>
    </row>
    <row r="176" spans="1:51" ht="102" x14ac:dyDescent="0.25">
      <c r="A176" s="254"/>
      <c r="B176" s="254"/>
      <c r="C176" s="254"/>
      <c r="D176" s="220"/>
      <c r="E176" s="220"/>
      <c r="F176" s="220"/>
      <c r="G176" s="278"/>
      <c r="H176" s="279"/>
      <c r="I176" s="256"/>
      <c r="J176" s="231"/>
      <c r="K176" s="245"/>
      <c r="L176" s="214"/>
      <c r="M176" s="214"/>
      <c r="N176" s="245"/>
      <c r="O176" s="248"/>
      <c r="P176" s="248"/>
      <c r="Q176" s="214"/>
      <c r="R176" s="268"/>
      <c r="S176" s="268"/>
      <c r="T176" s="268"/>
      <c r="U176" s="273"/>
      <c r="V176" s="273"/>
      <c r="W176" s="276"/>
      <c r="X176" s="276"/>
      <c r="Y176" s="237"/>
      <c r="Z176" s="239"/>
      <c r="AA176" s="213"/>
      <c r="AB176" s="5" t="s">
        <v>803</v>
      </c>
      <c r="AC176" s="9" t="s">
        <v>798</v>
      </c>
      <c r="AD176" s="71">
        <v>4</v>
      </c>
      <c r="AE176" s="76">
        <v>0.25</v>
      </c>
      <c r="AF176" s="94">
        <v>44986</v>
      </c>
      <c r="AG176" s="94">
        <v>45291</v>
      </c>
      <c r="AH176" s="89">
        <f t="shared" si="30"/>
        <v>305</v>
      </c>
      <c r="AI176" s="95">
        <v>2000</v>
      </c>
      <c r="AJ176" s="123"/>
      <c r="AK176" s="201"/>
      <c r="AL176" s="201"/>
      <c r="AM176" s="221"/>
      <c r="AN176" s="200"/>
      <c r="AO176" s="201"/>
      <c r="AP176" s="229"/>
      <c r="AQ176" s="229"/>
      <c r="AR176" s="79" t="s">
        <v>165</v>
      </c>
      <c r="AS176" s="141" t="s">
        <v>287</v>
      </c>
      <c r="AT176" s="141" t="s">
        <v>167</v>
      </c>
      <c r="AU176" s="79" t="s">
        <v>153</v>
      </c>
      <c r="AV176" s="153">
        <f t="shared" ref="AV176:AV180" si="31">AF176</f>
        <v>44986</v>
      </c>
      <c r="AW176" s="150"/>
      <c r="AX176" s="79" t="s">
        <v>157</v>
      </c>
      <c r="AY176" s="155" t="s">
        <v>225</v>
      </c>
    </row>
    <row r="177" spans="1:52" ht="76.5" x14ac:dyDescent="0.25">
      <c r="A177" s="254"/>
      <c r="B177" s="254"/>
      <c r="C177" s="254"/>
      <c r="D177" s="220"/>
      <c r="E177" s="220"/>
      <c r="F177" s="220"/>
      <c r="G177" s="278"/>
      <c r="H177" s="279"/>
      <c r="I177" s="256"/>
      <c r="J177" s="231"/>
      <c r="K177" s="5" t="s">
        <v>804</v>
      </c>
      <c r="L177" s="9" t="s">
        <v>805</v>
      </c>
      <c r="M177" s="9">
        <v>0</v>
      </c>
      <c r="N177" s="5" t="s">
        <v>806</v>
      </c>
      <c r="O177" s="14" t="s">
        <v>140</v>
      </c>
      <c r="P177" s="14"/>
      <c r="Q177" s="9" t="s">
        <v>807</v>
      </c>
      <c r="R177" s="62">
        <v>1</v>
      </c>
      <c r="S177" s="104" t="s">
        <v>142</v>
      </c>
      <c r="T177" s="62">
        <v>1</v>
      </c>
      <c r="U177" s="273"/>
      <c r="V177" s="273"/>
      <c r="W177" s="276"/>
      <c r="X177" s="276"/>
      <c r="Y177" s="238"/>
      <c r="Z177" s="239"/>
      <c r="AA177" s="214"/>
      <c r="AB177" s="5" t="s">
        <v>808</v>
      </c>
      <c r="AC177" s="9" t="s">
        <v>809</v>
      </c>
      <c r="AD177" s="71">
        <v>1</v>
      </c>
      <c r="AE177" s="76">
        <v>0.15</v>
      </c>
      <c r="AF177" s="94">
        <v>44958</v>
      </c>
      <c r="AG177" s="94">
        <v>45291</v>
      </c>
      <c r="AH177" s="89">
        <f t="shared" si="30"/>
        <v>333</v>
      </c>
      <c r="AI177" s="95"/>
      <c r="AJ177" s="123"/>
      <c r="AK177" s="201"/>
      <c r="AL177" s="201"/>
      <c r="AM177" s="221"/>
      <c r="AN177" s="200"/>
      <c r="AO177" s="201"/>
      <c r="AP177" s="229"/>
      <c r="AQ177" s="229"/>
      <c r="AR177" s="79" t="s">
        <v>165</v>
      </c>
      <c r="AS177" s="141" t="s">
        <v>188</v>
      </c>
      <c r="AT177" s="141" t="s">
        <v>189</v>
      </c>
      <c r="AU177" s="79" t="s">
        <v>153</v>
      </c>
      <c r="AV177" s="153">
        <f t="shared" si="31"/>
        <v>44958</v>
      </c>
      <c r="AW177" s="150"/>
      <c r="AX177" s="79" t="s">
        <v>377</v>
      </c>
      <c r="AY177" s="155" t="s">
        <v>378</v>
      </c>
    </row>
    <row r="178" spans="1:52" ht="25.5" x14ac:dyDescent="0.25">
      <c r="A178" s="254"/>
      <c r="B178" s="254"/>
      <c r="C178" s="254"/>
      <c r="D178" s="220"/>
      <c r="E178" s="220"/>
      <c r="F178" s="220"/>
      <c r="G178" s="278"/>
      <c r="H178" s="279"/>
      <c r="I178" s="256"/>
      <c r="J178" s="231"/>
      <c r="K178" s="232" t="s">
        <v>810</v>
      </c>
      <c r="L178" s="220" t="s">
        <v>134</v>
      </c>
      <c r="M178" s="220">
        <v>0</v>
      </c>
      <c r="N178" s="232" t="s">
        <v>811</v>
      </c>
      <c r="O178" s="253" t="s">
        <v>140</v>
      </c>
      <c r="P178" s="253"/>
      <c r="Q178" s="220" t="s">
        <v>337</v>
      </c>
      <c r="R178" s="266">
        <v>1</v>
      </c>
      <c r="S178" s="269">
        <v>0.75</v>
      </c>
      <c r="T178" s="269">
        <v>0.25</v>
      </c>
      <c r="U178" s="273"/>
      <c r="V178" s="273"/>
      <c r="W178" s="276"/>
      <c r="X178" s="276"/>
      <c r="Y178" s="222" t="s">
        <v>812</v>
      </c>
      <c r="Z178" s="239">
        <v>2021130010235</v>
      </c>
      <c r="AA178" s="212" t="s">
        <v>813</v>
      </c>
      <c r="AB178" s="5" t="s">
        <v>814</v>
      </c>
      <c r="AC178" s="9" t="s">
        <v>815</v>
      </c>
      <c r="AD178" s="71">
        <v>1</v>
      </c>
      <c r="AE178" s="76">
        <v>0.3</v>
      </c>
      <c r="AF178" s="94">
        <v>44958</v>
      </c>
      <c r="AG178" s="94">
        <v>45016</v>
      </c>
      <c r="AH178" s="89">
        <f t="shared" si="30"/>
        <v>58</v>
      </c>
      <c r="AI178" s="95"/>
      <c r="AJ178" s="123"/>
      <c r="AK178" s="201" t="s">
        <v>221</v>
      </c>
      <c r="AL178" s="201" t="s">
        <v>222</v>
      </c>
      <c r="AM178" s="221" t="s">
        <v>153</v>
      </c>
      <c r="AN178" s="200">
        <v>37500000</v>
      </c>
      <c r="AO178" s="201"/>
      <c r="AP178" s="229" t="s">
        <v>816</v>
      </c>
      <c r="AQ178" s="229" t="s">
        <v>817</v>
      </c>
      <c r="AR178" s="79" t="s">
        <v>165</v>
      </c>
      <c r="AS178" s="141" t="s">
        <v>287</v>
      </c>
      <c r="AT178" s="141" t="s">
        <v>167</v>
      </c>
      <c r="AU178" s="79" t="s">
        <v>153</v>
      </c>
      <c r="AV178" s="153">
        <f t="shared" si="31"/>
        <v>44958</v>
      </c>
      <c r="AW178" s="150"/>
      <c r="AX178" s="210"/>
      <c r="AY178" s="215"/>
    </row>
    <row r="179" spans="1:52" ht="38.25" x14ac:dyDescent="0.25">
      <c r="A179" s="254"/>
      <c r="B179" s="254"/>
      <c r="C179" s="254"/>
      <c r="D179" s="220"/>
      <c r="E179" s="220"/>
      <c r="F179" s="220"/>
      <c r="G179" s="278"/>
      <c r="H179" s="279"/>
      <c r="I179" s="256"/>
      <c r="J179" s="231"/>
      <c r="K179" s="232"/>
      <c r="L179" s="220"/>
      <c r="M179" s="220"/>
      <c r="N179" s="232"/>
      <c r="O179" s="253"/>
      <c r="P179" s="253"/>
      <c r="Q179" s="220"/>
      <c r="R179" s="267"/>
      <c r="S179" s="270"/>
      <c r="T179" s="270"/>
      <c r="U179" s="273"/>
      <c r="V179" s="273"/>
      <c r="W179" s="276"/>
      <c r="X179" s="276"/>
      <c r="Y179" s="222"/>
      <c r="Z179" s="239"/>
      <c r="AA179" s="213"/>
      <c r="AB179" s="5" t="s">
        <v>818</v>
      </c>
      <c r="AC179" s="9" t="s">
        <v>798</v>
      </c>
      <c r="AD179" s="71">
        <v>1</v>
      </c>
      <c r="AE179" s="76">
        <v>0.65</v>
      </c>
      <c r="AF179" s="94">
        <v>45017</v>
      </c>
      <c r="AG179" s="94">
        <v>45291</v>
      </c>
      <c r="AH179" s="89">
        <f t="shared" si="30"/>
        <v>274</v>
      </c>
      <c r="AI179" s="95">
        <v>360</v>
      </c>
      <c r="AJ179" s="123"/>
      <c r="AK179" s="201"/>
      <c r="AL179" s="201"/>
      <c r="AM179" s="221"/>
      <c r="AN179" s="200"/>
      <c r="AO179" s="201"/>
      <c r="AP179" s="229"/>
      <c r="AQ179" s="229"/>
      <c r="AR179" s="79" t="s">
        <v>165</v>
      </c>
      <c r="AS179" s="141" t="s">
        <v>287</v>
      </c>
      <c r="AT179" s="141" t="s">
        <v>167</v>
      </c>
      <c r="AU179" s="79" t="s">
        <v>153</v>
      </c>
      <c r="AV179" s="153">
        <f t="shared" si="31"/>
        <v>45017</v>
      </c>
      <c r="AW179" s="150"/>
      <c r="AX179" s="211"/>
      <c r="AY179" s="216"/>
    </row>
    <row r="180" spans="1:52" x14ac:dyDescent="0.25">
      <c r="A180" s="254"/>
      <c r="B180" s="254"/>
      <c r="C180" s="254"/>
      <c r="D180" s="220"/>
      <c r="E180" s="220"/>
      <c r="F180" s="220"/>
      <c r="G180" s="278"/>
      <c r="H180" s="279"/>
      <c r="I180" s="257"/>
      <c r="J180" s="231"/>
      <c r="K180" s="232"/>
      <c r="L180" s="220"/>
      <c r="M180" s="220"/>
      <c r="N180" s="232"/>
      <c r="O180" s="253"/>
      <c r="P180" s="253"/>
      <c r="Q180" s="220"/>
      <c r="R180" s="268"/>
      <c r="S180" s="271"/>
      <c r="T180" s="271"/>
      <c r="U180" s="274"/>
      <c r="V180" s="274"/>
      <c r="W180" s="277"/>
      <c r="X180" s="277"/>
      <c r="Y180" s="222"/>
      <c r="Z180" s="239"/>
      <c r="AA180" s="214"/>
      <c r="AB180" s="5" t="s">
        <v>229</v>
      </c>
      <c r="AC180" s="9"/>
      <c r="AD180" s="71">
        <v>1</v>
      </c>
      <c r="AE180" s="76">
        <v>0.05</v>
      </c>
      <c r="AF180" s="94">
        <v>44958</v>
      </c>
      <c r="AG180" s="94">
        <v>45291</v>
      </c>
      <c r="AH180" s="89">
        <f t="shared" si="30"/>
        <v>333</v>
      </c>
      <c r="AI180" s="95"/>
      <c r="AJ180" s="123"/>
      <c r="AK180" s="201"/>
      <c r="AL180" s="201"/>
      <c r="AM180" s="221"/>
      <c r="AN180" s="200"/>
      <c r="AO180" s="201"/>
      <c r="AP180" s="229"/>
      <c r="AQ180" s="229"/>
      <c r="AR180" s="79" t="s">
        <v>165</v>
      </c>
      <c r="AS180" s="141" t="s">
        <v>331</v>
      </c>
      <c r="AT180" s="141" t="s">
        <v>481</v>
      </c>
      <c r="AU180" s="79" t="s">
        <v>153</v>
      </c>
      <c r="AV180" s="153">
        <f t="shared" si="31"/>
        <v>44958</v>
      </c>
      <c r="AW180" s="150"/>
      <c r="AX180" s="218"/>
      <c r="AY180" s="217"/>
    </row>
    <row r="181" spans="1:52" x14ac:dyDescent="0.25">
      <c r="A181" s="7"/>
      <c r="B181" s="46"/>
      <c r="C181" s="46"/>
      <c r="D181" s="47"/>
      <c r="E181" s="48"/>
      <c r="F181" s="47"/>
      <c r="G181" s="75"/>
      <c r="H181" s="47"/>
      <c r="I181" s="75"/>
      <c r="J181" s="75"/>
      <c r="K181" s="51"/>
      <c r="L181" s="47"/>
      <c r="M181" s="47"/>
      <c r="N181" s="51"/>
      <c r="O181" s="47"/>
      <c r="P181" s="47"/>
      <c r="Q181" s="47"/>
      <c r="R181" s="75"/>
      <c r="S181" s="75"/>
      <c r="T181" s="75"/>
      <c r="U181" s="61"/>
      <c r="V181" s="61"/>
      <c r="W181" s="47"/>
      <c r="X181" s="47"/>
      <c r="Y181" s="75"/>
      <c r="Z181" s="47"/>
      <c r="AA181" s="47"/>
      <c r="AB181" s="51"/>
      <c r="AC181" s="47"/>
      <c r="AD181" s="75"/>
      <c r="AE181" s="75"/>
      <c r="AF181" s="112"/>
      <c r="AG181" s="112"/>
      <c r="AH181" s="61"/>
      <c r="AI181" s="75"/>
      <c r="AJ181" s="61"/>
      <c r="AK181" s="47"/>
      <c r="AL181" s="47"/>
      <c r="AM181" s="61"/>
      <c r="AN181" s="61"/>
      <c r="AO181" s="47"/>
      <c r="AP181" s="47"/>
      <c r="AQ181" s="47"/>
      <c r="AR181" s="4"/>
      <c r="AS181" s="4"/>
      <c r="AT181" s="4"/>
      <c r="AU181" s="4"/>
      <c r="AV181" s="4"/>
      <c r="AW181" s="4"/>
      <c r="AX181" s="4"/>
      <c r="AY181" s="24"/>
    </row>
    <row r="182" spans="1:52" ht="114.75" x14ac:dyDescent="0.25">
      <c r="A182" s="254" t="s">
        <v>819</v>
      </c>
      <c r="B182" s="254" t="s">
        <v>820</v>
      </c>
      <c r="C182" s="258" t="s">
        <v>821</v>
      </c>
      <c r="D182" s="259" t="s">
        <v>822</v>
      </c>
      <c r="E182" s="259">
        <v>31256050</v>
      </c>
      <c r="F182" s="259" t="s">
        <v>823</v>
      </c>
      <c r="G182" s="260">
        <v>34000000</v>
      </c>
      <c r="H182" s="263" t="s">
        <v>824</v>
      </c>
      <c r="I182" s="260"/>
      <c r="J182" s="231" t="s">
        <v>825</v>
      </c>
      <c r="K182" s="243" t="s">
        <v>826</v>
      </c>
      <c r="L182" s="212" t="s">
        <v>404</v>
      </c>
      <c r="M182" s="212" t="s">
        <v>827</v>
      </c>
      <c r="N182" s="243" t="s">
        <v>828</v>
      </c>
      <c r="O182" s="246"/>
      <c r="P182" s="246" t="s">
        <v>140</v>
      </c>
      <c r="Q182" s="212" t="s">
        <v>829</v>
      </c>
      <c r="R182" s="236">
        <v>7000</v>
      </c>
      <c r="S182" s="236">
        <v>1000</v>
      </c>
      <c r="T182" s="236">
        <v>3403</v>
      </c>
      <c r="U182" s="240" t="s">
        <v>143</v>
      </c>
      <c r="V182" s="240" t="s">
        <v>144</v>
      </c>
      <c r="W182" s="212" t="s">
        <v>830</v>
      </c>
      <c r="X182" s="212" t="s">
        <v>831</v>
      </c>
      <c r="Y182" s="222" t="s">
        <v>832</v>
      </c>
      <c r="Z182" s="239">
        <v>2021130010182</v>
      </c>
      <c r="AA182" s="220" t="s">
        <v>833</v>
      </c>
      <c r="AB182" s="5" t="s">
        <v>834</v>
      </c>
      <c r="AC182" s="9" t="s">
        <v>835</v>
      </c>
      <c r="AD182" s="71">
        <v>1000</v>
      </c>
      <c r="AE182" s="76">
        <v>0.4</v>
      </c>
      <c r="AF182" s="94">
        <v>44986</v>
      </c>
      <c r="AG182" s="94">
        <v>45291</v>
      </c>
      <c r="AH182" s="126">
        <f>+AG182-AF182</f>
        <v>305</v>
      </c>
      <c r="AI182" s="95">
        <v>1000</v>
      </c>
      <c r="AJ182" s="123"/>
      <c r="AK182" s="201" t="s">
        <v>836</v>
      </c>
      <c r="AL182" s="201" t="s">
        <v>837</v>
      </c>
      <c r="AM182" s="221" t="s">
        <v>153</v>
      </c>
      <c r="AN182" s="200">
        <v>356013500</v>
      </c>
      <c r="AO182" s="201" t="s">
        <v>154</v>
      </c>
      <c r="AP182" s="229" t="s">
        <v>838</v>
      </c>
      <c r="AQ182" s="229" t="s">
        <v>839</v>
      </c>
      <c r="AR182" s="79" t="s">
        <v>165</v>
      </c>
      <c r="AS182" s="141" t="s">
        <v>840</v>
      </c>
      <c r="AT182" s="141" t="s">
        <v>841</v>
      </c>
      <c r="AU182" s="79" t="s">
        <v>153</v>
      </c>
      <c r="AV182" s="153">
        <v>44986</v>
      </c>
      <c r="AW182" s="150"/>
      <c r="AX182" s="60" t="s">
        <v>842</v>
      </c>
      <c r="AY182" s="162" t="s">
        <v>843</v>
      </c>
    </row>
    <row r="183" spans="1:52" ht="114.75" x14ac:dyDescent="0.25">
      <c r="A183" s="254"/>
      <c r="B183" s="254"/>
      <c r="C183" s="258"/>
      <c r="D183" s="259"/>
      <c r="E183" s="259"/>
      <c r="F183" s="259"/>
      <c r="G183" s="261"/>
      <c r="H183" s="264"/>
      <c r="I183" s="261"/>
      <c r="J183" s="231"/>
      <c r="K183" s="245"/>
      <c r="L183" s="214"/>
      <c r="M183" s="214"/>
      <c r="N183" s="245"/>
      <c r="O183" s="248"/>
      <c r="P183" s="248"/>
      <c r="Q183" s="214"/>
      <c r="R183" s="238"/>
      <c r="S183" s="238"/>
      <c r="T183" s="238"/>
      <c r="U183" s="241"/>
      <c r="V183" s="241"/>
      <c r="W183" s="213"/>
      <c r="X183" s="213"/>
      <c r="Y183" s="222"/>
      <c r="Z183" s="239"/>
      <c r="AA183" s="220"/>
      <c r="AB183" s="5" t="s">
        <v>844</v>
      </c>
      <c r="AC183" s="9" t="s">
        <v>396</v>
      </c>
      <c r="AD183" s="71">
        <v>1</v>
      </c>
      <c r="AE183" s="76">
        <v>0.3</v>
      </c>
      <c r="AF183" s="94">
        <v>44942</v>
      </c>
      <c r="AG183" s="94">
        <v>45291</v>
      </c>
      <c r="AH183" s="126">
        <f t="shared" ref="AH183:AH199" si="32">+AG183-AF183</f>
        <v>349</v>
      </c>
      <c r="AI183" s="95">
        <v>1000</v>
      </c>
      <c r="AJ183" s="123"/>
      <c r="AK183" s="201"/>
      <c r="AL183" s="201"/>
      <c r="AM183" s="221"/>
      <c r="AN183" s="200"/>
      <c r="AO183" s="201"/>
      <c r="AP183" s="229"/>
      <c r="AQ183" s="229"/>
      <c r="AR183" s="79" t="s">
        <v>165</v>
      </c>
      <c r="AS183" s="141" t="s">
        <v>845</v>
      </c>
      <c r="AT183" s="141" t="s">
        <v>846</v>
      </c>
      <c r="AU183" s="79" t="s">
        <v>153</v>
      </c>
      <c r="AV183" s="153">
        <v>44945</v>
      </c>
      <c r="AW183" s="150"/>
      <c r="AX183" s="79" t="s">
        <v>847</v>
      </c>
      <c r="AY183" s="155" t="s">
        <v>848</v>
      </c>
    </row>
    <row r="184" spans="1:52" ht="51" x14ac:dyDescent="0.25">
      <c r="A184" s="254"/>
      <c r="B184" s="254"/>
      <c r="C184" s="258"/>
      <c r="D184" s="259"/>
      <c r="E184" s="259"/>
      <c r="F184" s="259"/>
      <c r="G184" s="261"/>
      <c r="H184" s="264"/>
      <c r="I184" s="261"/>
      <c r="J184" s="231"/>
      <c r="K184" s="5" t="s">
        <v>849</v>
      </c>
      <c r="L184" s="9" t="s">
        <v>404</v>
      </c>
      <c r="M184" s="9" t="s">
        <v>192</v>
      </c>
      <c r="N184" s="5" t="s">
        <v>850</v>
      </c>
      <c r="O184" s="14"/>
      <c r="P184" s="14" t="s">
        <v>140</v>
      </c>
      <c r="Q184" s="9" t="s">
        <v>851</v>
      </c>
      <c r="R184" s="71">
        <v>2</v>
      </c>
      <c r="S184" s="71">
        <v>1</v>
      </c>
      <c r="T184" s="71">
        <v>1.5</v>
      </c>
      <c r="U184" s="241"/>
      <c r="V184" s="241"/>
      <c r="W184" s="213"/>
      <c r="X184" s="213"/>
      <c r="Y184" s="222"/>
      <c r="Z184" s="239"/>
      <c r="AA184" s="220"/>
      <c r="AB184" s="5" t="s">
        <v>852</v>
      </c>
      <c r="AC184" s="9" t="s">
        <v>853</v>
      </c>
      <c r="AD184" s="71">
        <v>1</v>
      </c>
      <c r="AE184" s="76">
        <v>0.3</v>
      </c>
      <c r="AF184" s="94">
        <v>44942</v>
      </c>
      <c r="AG184" s="94">
        <v>45291</v>
      </c>
      <c r="AH184" s="126">
        <f t="shared" si="32"/>
        <v>349</v>
      </c>
      <c r="AI184" s="95">
        <v>60</v>
      </c>
      <c r="AJ184" s="123"/>
      <c r="AK184" s="201"/>
      <c r="AL184" s="201"/>
      <c r="AM184" s="221"/>
      <c r="AN184" s="200"/>
      <c r="AO184" s="201"/>
      <c r="AP184" s="229"/>
      <c r="AQ184" s="229"/>
      <c r="AR184" s="79" t="s">
        <v>165</v>
      </c>
      <c r="AS184" s="141" t="s">
        <v>182</v>
      </c>
      <c r="AT184" s="141" t="s">
        <v>854</v>
      </c>
      <c r="AU184" s="79" t="s">
        <v>153</v>
      </c>
      <c r="AV184" s="153">
        <v>44942</v>
      </c>
      <c r="AW184" s="150"/>
      <c r="AX184" s="60" t="s">
        <v>855</v>
      </c>
      <c r="AY184" s="162" t="s">
        <v>856</v>
      </c>
    </row>
    <row r="185" spans="1:52" ht="38.25" x14ac:dyDescent="0.25">
      <c r="A185" s="254"/>
      <c r="B185" s="254"/>
      <c r="C185" s="258"/>
      <c r="D185" s="259"/>
      <c r="E185" s="259"/>
      <c r="F185" s="259"/>
      <c r="G185" s="261"/>
      <c r="H185" s="264"/>
      <c r="I185" s="261"/>
      <c r="J185" s="231"/>
      <c r="K185" s="13" t="s">
        <v>857</v>
      </c>
      <c r="L185" s="8" t="s">
        <v>134</v>
      </c>
      <c r="M185" s="8" t="s">
        <v>192</v>
      </c>
      <c r="N185" s="13" t="s">
        <v>858</v>
      </c>
      <c r="O185" s="8"/>
      <c r="P185" s="12" t="s">
        <v>140</v>
      </c>
      <c r="Q185" s="8" t="s">
        <v>859</v>
      </c>
      <c r="R185" s="64">
        <v>1</v>
      </c>
      <c r="S185" s="12" t="s">
        <v>142</v>
      </c>
      <c r="T185" s="64">
        <v>1</v>
      </c>
      <c r="U185" s="241"/>
      <c r="V185" s="241"/>
      <c r="W185" s="213"/>
      <c r="X185" s="213"/>
      <c r="Y185" s="222" t="s">
        <v>860</v>
      </c>
      <c r="Z185" s="219">
        <v>2021130010225</v>
      </c>
      <c r="AA185" s="220" t="s">
        <v>861</v>
      </c>
      <c r="AB185" s="5" t="s">
        <v>862</v>
      </c>
      <c r="AC185" s="9" t="s">
        <v>863</v>
      </c>
      <c r="AD185" s="71">
        <v>1</v>
      </c>
      <c r="AE185" s="76">
        <v>0.35</v>
      </c>
      <c r="AF185" s="94">
        <v>44958</v>
      </c>
      <c r="AG185" s="94">
        <v>45291</v>
      </c>
      <c r="AH185" s="126">
        <f t="shared" si="32"/>
        <v>333</v>
      </c>
      <c r="AI185" s="95"/>
      <c r="AJ185" s="123"/>
      <c r="AK185" s="201" t="s">
        <v>836</v>
      </c>
      <c r="AL185" s="201" t="s">
        <v>837</v>
      </c>
      <c r="AM185" s="221" t="s">
        <v>153</v>
      </c>
      <c r="AN185" s="200">
        <v>163684368</v>
      </c>
      <c r="AO185" s="201" t="s">
        <v>154</v>
      </c>
      <c r="AP185" s="228" t="s">
        <v>864</v>
      </c>
      <c r="AQ185" s="228" t="s">
        <v>865</v>
      </c>
      <c r="AR185" s="79" t="s">
        <v>165</v>
      </c>
      <c r="AS185" s="141" t="s">
        <v>166</v>
      </c>
      <c r="AT185" s="141" t="s">
        <v>854</v>
      </c>
      <c r="AU185" s="79" t="s">
        <v>153</v>
      </c>
      <c r="AV185" s="153">
        <v>44945</v>
      </c>
      <c r="AW185" s="150"/>
      <c r="AX185" s="210"/>
      <c r="AY185" s="210"/>
    </row>
    <row r="186" spans="1:52" ht="38.25" x14ac:dyDescent="0.25">
      <c r="A186" s="254"/>
      <c r="B186" s="254"/>
      <c r="C186" s="258"/>
      <c r="D186" s="259"/>
      <c r="E186" s="259"/>
      <c r="F186" s="259"/>
      <c r="G186" s="261"/>
      <c r="H186" s="264"/>
      <c r="I186" s="261"/>
      <c r="J186" s="231"/>
      <c r="K186" s="5" t="s">
        <v>866</v>
      </c>
      <c r="L186" s="9" t="s">
        <v>134</v>
      </c>
      <c r="M186" s="9" t="s">
        <v>867</v>
      </c>
      <c r="N186" s="13" t="s">
        <v>868</v>
      </c>
      <c r="O186" s="12" t="s">
        <v>140</v>
      </c>
      <c r="P186" s="12"/>
      <c r="Q186" s="8" t="s">
        <v>869</v>
      </c>
      <c r="R186" s="64">
        <v>1</v>
      </c>
      <c r="S186" s="64">
        <v>0.95</v>
      </c>
      <c r="T186" s="64">
        <v>0.05</v>
      </c>
      <c r="U186" s="241"/>
      <c r="V186" s="241"/>
      <c r="W186" s="213"/>
      <c r="X186" s="213"/>
      <c r="Y186" s="222"/>
      <c r="Z186" s="219"/>
      <c r="AA186" s="220"/>
      <c r="AB186" s="5" t="s">
        <v>870</v>
      </c>
      <c r="AC186" s="9" t="s">
        <v>871</v>
      </c>
      <c r="AD186" s="71">
        <v>0.95</v>
      </c>
      <c r="AE186" s="76">
        <v>0.5</v>
      </c>
      <c r="AF186" s="94">
        <v>44942</v>
      </c>
      <c r="AG186" s="94">
        <v>45291</v>
      </c>
      <c r="AH186" s="126">
        <f t="shared" si="32"/>
        <v>349</v>
      </c>
      <c r="AI186" s="95"/>
      <c r="AJ186" s="123"/>
      <c r="AK186" s="201"/>
      <c r="AL186" s="201"/>
      <c r="AM186" s="221"/>
      <c r="AN186" s="200"/>
      <c r="AO186" s="201"/>
      <c r="AP186" s="228"/>
      <c r="AQ186" s="228"/>
      <c r="AR186" s="79" t="s">
        <v>165</v>
      </c>
      <c r="AS186" s="141" t="s">
        <v>872</v>
      </c>
      <c r="AT186" s="141" t="s">
        <v>854</v>
      </c>
      <c r="AU186" s="79" t="s">
        <v>153</v>
      </c>
      <c r="AV186" s="153">
        <v>44945</v>
      </c>
      <c r="AW186" s="150"/>
      <c r="AX186" s="211"/>
      <c r="AY186" s="211"/>
      <c r="AZ186" s="152" t="s">
        <v>183</v>
      </c>
    </row>
    <row r="187" spans="1:52" ht="63.75" x14ac:dyDescent="0.25">
      <c r="A187" s="254"/>
      <c r="B187" s="254"/>
      <c r="C187" s="258"/>
      <c r="D187" s="259"/>
      <c r="E187" s="259"/>
      <c r="F187" s="259"/>
      <c r="G187" s="262"/>
      <c r="H187" s="265"/>
      <c r="I187" s="262"/>
      <c r="J187" s="231"/>
      <c r="K187" s="5" t="s">
        <v>873</v>
      </c>
      <c r="L187" s="9" t="s">
        <v>134</v>
      </c>
      <c r="M187" s="9" t="s">
        <v>192</v>
      </c>
      <c r="N187" s="5" t="s">
        <v>874</v>
      </c>
      <c r="O187" s="14" t="s">
        <v>140</v>
      </c>
      <c r="P187" s="14"/>
      <c r="Q187" s="9" t="s">
        <v>875</v>
      </c>
      <c r="R187" s="71">
        <v>1</v>
      </c>
      <c r="S187" s="71">
        <v>0.1</v>
      </c>
      <c r="T187" s="71">
        <v>0.9</v>
      </c>
      <c r="U187" s="242"/>
      <c r="V187" s="242"/>
      <c r="W187" s="214"/>
      <c r="X187" s="214"/>
      <c r="Y187" s="222"/>
      <c r="Z187" s="219"/>
      <c r="AA187" s="220"/>
      <c r="AB187" s="5" t="s">
        <v>876</v>
      </c>
      <c r="AC187" s="9" t="s">
        <v>877</v>
      </c>
      <c r="AD187" s="71">
        <v>0.1</v>
      </c>
      <c r="AE187" s="76">
        <v>0.15</v>
      </c>
      <c r="AF187" s="94">
        <v>44958</v>
      </c>
      <c r="AG187" s="94">
        <v>45291</v>
      </c>
      <c r="AH187" s="126">
        <f t="shared" si="32"/>
        <v>333</v>
      </c>
      <c r="AI187" s="95"/>
      <c r="AJ187" s="123"/>
      <c r="AK187" s="201"/>
      <c r="AL187" s="201"/>
      <c r="AM187" s="221"/>
      <c r="AN187" s="200"/>
      <c r="AO187" s="201"/>
      <c r="AP187" s="228"/>
      <c r="AQ187" s="228"/>
      <c r="AR187" s="79"/>
      <c r="AS187" s="141"/>
      <c r="AT187" s="141"/>
      <c r="AU187" s="79"/>
      <c r="AV187" s="153"/>
      <c r="AW187" s="150"/>
      <c r="AX187" s="218"/>
      <c r="AY187" s="218"/>
    </row>
    <row r="188" spans="1:52" x14ac:dyDescent="0.25">
      <c r="A188" s="7"/>
      <c r="B188" s="46"/>
      <c r="C188" s="46"/>
      <c r="D188" s="47"/>
      <c r="E188" s="48"/>
      <c r="F188" s="47"/>
      <c r="G188" s="75"/>
      <c r="H188" s="47"/>
      <c r="I188" s="75"/>
      <c r="J188" s="75"/>
      <c r="K188" s="51"/>
      <c r="L188" s="47"/>
      <c r="M188" s="47"/>
      <c r="N188" s="51"/>
      <c r="O188" s="47"/>
      <c r="P188" s="47"/>
      <c r="Q188" s="47"/>
      <c r="R188" s="75"/>
      <c r="S188" s="75"/>
      <c r="T188" s="75"/>
      <c r="U188" s="61"/>
      <c r="V188" s="61"/>
      <c r="W188" s="47"/>
      <c r="X188" s="47"/>
      <c r="Y188" s="75"/>
      <c r="Z188" s="47"/>
      <c r="AA188" s="47"/>
      <c r="AB188" s="51"/>
      <c r="AC188" s="47"/>
      <c r="AD188" s="75"/>
      <c r="AE188" s="75"/>
      <c r="AF188" s="112"/>
      <c r="AG188" s="112"/>
      <c r="AH188" s="61"/>
      <c r="AI188" s="75"/>
      <c r="AJ188" s="61"/>
      <c r="AK188" s="47"/>
      <c r="AL188" s="47"/>
      <c r="AM188" s="61"/>
      <c r="AN188" s="61"/>
      <c r="AO188" s="47"/>
      <c r="AP188" s="47"/>
      <c r="AQ188" s="47"/>
      <c r="AR188" s="4"/>
      <c r="AS188" s="47"/>
      <c r="AT188" s="47"/>
      <c r="AU188" s="47"/>
      <c r="AV188" s="47"/>
      <c r="AW188" s="4"/>
      <c r="AX188" s="47"/>
      <c r="AY188" s="51"/>
    </row>
    <row r="189" spans="1:52" ht="102" x14ac:dyDescent="0.25">
      <c r="A189" s="254" t="s">
        <v>128</v>
      </c>
      <c r="B189" s="254" t="s">
        <v>129</v>
      </c>
      <c r="C189" s="254" t="s">
        <v>130</v>
      </c>
      <c r="D189" s="220" t="s">
        <v>212</v>
      </c>
      <c r="E189" s="220" t="s">
        <v>878</v>
      </c>
      <c r="F189" s="220" t="s">
        <v>133</v>
      </c>
      <c r="G189" s="222">
        <v>1</v>
      </c>
      <c r="H189" s="220" t="s">
        <v>134</v>
      </c>
      <c r="I189" s="255"/>
      <c r="J189" s="231" t="s">
        <v>879</v>
      </c>
      <c r="K189" s="232" t="s">
        <v>880</v>
      </c>
      <c r="L189" s="220" t="s">
        <v>881</v>
      </c>
      <c r="M189" s="220" t="s">
        <v>192</v>
      </c>
      <c r="N189" s="232" t="s">
        <v>882</v>
      </c>
      <c r="O189" s="253"/>
      <c r="P189" s="253" t="s">
        <v>140</v>
      </c>
      <c r="Q189" s="212" t="s">
        <v>883</v>
      </c>
      <c r="R189" s="222">
        <v>8</v>
      </c>
      <c r="S189" s="222">
        <v>3</v>
      </c>
      <c r="T189" s="222">
        <v>5</v>
      </c>
      <c r="U189" s="223" t="s">
        <v>143</v>
      </c>
      <c r="V189" s="223" t="s">
        <v>144</v>
      </c>
      <c r="W189" s="220" t="s">
        <v>830</v>
      </c>
      <c r="X189" s="220" t="s">
        <v>831</v>
      </c>
      <c r="Y189" s="222" t="s">
        <v>884</v>
      </c>
      <c r="Z189" s="219">
        <v>2021130010186</v>
      </c>
      <c r="AA189" s="220" t="s">
        <v>885</v>
      </c>
      <c r="AB189" s="5" t="s">
        <v>886</v>
      </c>
      <c r="AC189" s="9" t="s">
        <v>887</v>
      </c>
      <c r="AD189" s="71">
        <v>30</v>
      </c>
      <c r="AE189" s="76">
        <v>0.3</v>
      </c>
      <c r="AF189" s="94">
        <v>44958</v>
      </c>
      <c r="AG189" s="94">
        <v>45291</v>
      </c>
      <c r="AH189" s="126">
        <f t="shared" si="32"/>
        <v>333</v>
      </c>
      <c r="AI189" s="95">
        <v>150</v>
      </c>
      <c r="AJ189" s="123"/>
      <c r="AK189" s="201" t="s">
        <v>836</v>
      </c>
      <c r="AL189" s="201" t="s">
        <v>837</v>
      </c>
      <c r="AM189" s="221" t="s">
        <v>153</v>
      </c>
      <c r="AN189" s="200">
        <v>104186500</v>
      </c>
      <c r="AO189" s="201" t="s">
        <v>154</v>
      </c>
      <c r="AP189" s="201"/>
      <c r="AQ189" s="201"/>
      <c r="AR189" s="79" t="s">
        <v>165</v>
      </c>
      <c r="AS189" s="155" t="s">
        <v>230</v>
      </c>
      <c r="AT189" s="141" t="s">
        <v>888</v>
      </c>
      <c r="AU189" s="79" t="s">
        <v>153</v>
      </c>
      <c r="AV189" s="165">
        <v>44958</v>
      </c>
      <c r="AW189" s="150"/>
      <c r="AX189" s="79" t="s">
        <v>168</v>
      </c>
      <c r="AY189" s="155" t="s">
        <v>889</v>
      </c>
    </row>
    <row r="190" spans="1:52" ht="114.75" x14ac:dyDescent="0.25">
      <c r="A190" s="254"/>
      <c r="B190" s="254"/>
      <c r="C190" s="254"/>
      <c r="D190" s="220"/>
      <c r="E190" s="220"/>
      <c r="F190" s="220"/>
      <c r="G190" s="222"/>
      <c r="H190" s="220"/>
      <c r="I190" s="256"/>
      <c r="J190" s="231"/>
      <c r="K190" s="232"/>
      <c r="L190" s="220"/>
      <c r="M190" s="220"/>
      <c r="N190" s="232"/>
      <c r="O190" s="253"/>
      <c r="P190" s="253"/>
      <c r="Q190" s="213"/>
      <c r="R190" s="222"/>
      <c r="S190" s="222"/>
      <c r="T190" s="222"/>
      <c r="U190" s="223"/>
      <c r="V190" s="223"/>
      <c r="W190" s="220"/>
      <c r="X190" s="220"/>
      <c r="Y190" s="222"/>
      <c r="Z190" s="219"/>
      <c r="AA190" s="220"/>
      <c r="AB190" s="5" t="s">
        <v>890</v>
      </c>
      <c r="AC190" s="9" t="s">
        <v>891</v>
      </c>
      <c r="AD190" s="71">
        <v>3</v>
      </c>
      <c r="AE190" s="76">
        <v>0.5</v>
      </c>
      <c r="AF190" s="94">
        <v>44986</v>
      </c>
      <c r="AG190" s="94">
        <v>45291</v>
      </c>
      <c r="AH190" s="126">
        <f t="shared" si="32"/>
        <v>305</v>
      </c>
      <c r="AI190" s="95">
        <v>30</v>
      </c>
      <c r="AJ190" s="123"/>
      <c r="AK190" s="201"/>
      <c r="AL190" s="201"/>
      <c r="AM190" s="221"/>
      <c r="AN190" s="200"/>
      <c r="AO190" s="201"/>
      <c r="AP190" s="201"/>
      <c r="AQ190" s="201"/>
      <c r="AR190" s="79" t="s">
        <v>165</v>
      </c>
      <c r="AS190" s="155" t="s">
        <v>182</v>
      </c>
      <c r="AT190" s="141" t="s">
        <v>854</v>
      </c>
      <c r="AU190" s="79" t="s">
        <v>153</v>
      </c>
      <c r="AV190" s="165">
        <v>44958</v>
      </c>
      <c r="AW190" s="150"/>
      <c r="AX190" s="79" t="s">
        <v>847</v>
      </c>
      <c r="AY190" s="155" t="s">
        <v>892</v>
      </c>
    </row>
    <row r="191" spans="1:52" ht="38.25" x14ac:dyDescent="0.25">
      <c r="A191" s="254"/>
      <c r="B191" s="254"/>
      <c r="C191" s="254"/>
      <c r="D191" s="220"/>
      <c r="E191" s="220"/>
      <c r="F191" s="220"/>
      <c r="G191" s="222"/>
      <c r="H191" s="220"/>
      <c r="I191" s="257"/>
      <c r="J191" s="231"/>
      <c r="K191" s="232"/>
      <c r="L191" s="220"/>
      <c r="M191" s="220"/>
      <c r="N191" s="232"/>
      <c r="O191" s="253"/>
      <c r="P191" s="253"/>
      <c r="Q191" s="214"/>
      <c r="R191" s="222"/>
      <c r="S191" s="222"/>
      <c r="T191" s="222"/>
      <c r="U191" s="223"/>
      <c r="V191" s="223"/>
      <c r="W191" s="220"/>
      <c r="X191" s="220"/>
      <c r="Y191" s="222"/>
      <c r="Z191" s="219"/>
      <c r="AA191" s="220"/>
      <c r="AB191" s="5" t="s">
        <v>893</v>
      </c>
      <c r="AC191" s="9" t="s">
        <v>894</v>
      </c>
      <c r="AD191" s="71">
        <v>3</v>
      </c>
      <c r="AE191" s="76">
        <v>0.2</v>
      </c>
      <c r="AF191" s="94">
        <v>44958</v>
      </c>
      <c r="AG191" s="94">
        <v>45291</v>
      </c>
      <c r="AH191" s="126">
        <f t="shared" si="32"/>
        <v>333</v>
      </c>
      <c r="AI191" s="95">
        <v>30</v>
      </c>
      <c r="AJ191" s="123"/>
      <c r="AK191" s="201"/>
      <c r="AL191" s="201"/>
      <c r="AM191" s="221"/>
      <c r="AN191" s="200"/>
      <c r="AO191" s="201"/>
      <c r="AP191" s="201"/>
      <c r="AQ191" s="201"/>
      <c r="AR191" s="79" t="s">
        <v>165</v>
      </c>
      <c r="AS191" s="155" t="s">
        <v>166</v>
      </c>
      <c r="AT191" s="141" t="s">
        <v>854</v>
      </c>
      <c r="AU191" s="79" t="s">
        <v>153</v>
      </c>
      <c r="AV191" s="165">
        <v>44958</v>
      </c>
      <c r="AW191" s="150"/>
      <c r="AX191" s="169"/>
      <c r="AY191" s="168"/>
    </row>
    <row r="192" spans="1:52" x14ac:dyDescent="0.25">
      <c r="A192" s="7"/>
      <c r="B192" s="46"/>
      <c r="C192" s="46"/>
      <c r="D192" s="47"/>
      <c r="E192" s="48"/>
      <c r="F192" s="47"/>
      <c r="G192" s="75"/>
      <c r="H192" s="47"/>
      <c r="I192" s="75"/>
      <c r="J192" s="75"/>
      <c r="K192" s="51"/>
      <c r="L192" s="47"/>
      <c r="M192" s="47"/>
      <c r="N192" s="51"/>
      <c r="O192" s="47"/>
      <c r="P192" s="47"/>
      <c r="Q192" s="47"/>
      <c r="R192" s="75"/>
      <c r="S192" s="75"/>
      <c r="T192" s="75"/>
      <c r="U192" s="61"/>
      <c r="V192" s="61"/>
      <c r="W192" s="47"/>
      <c r="X192" s="47"/>
      <c r="Y192" s="75"/>
      <c r="Z192" s="47"/>
      <c r="AA192" s="47"/>
      <c r="AB192" s="51"/>
      <c r="AC192" s="47"/>
      <c r="AD192" s="75"/>
      <c r="AE192" s="75"/>
      <c r="AF192" s="112"/>
      <c r="AG192" s="112"/>
      <c r="AH192" s="61"/>
      <c r="AI192" s="75"/>
      <c r="AJ192" s="61"/>
      <c r="AK192" s="47"/>
      <c r="AL192" s="47"/>
      <c r="AM192" s="61"/>
      <c r="AN192" s="61"/>
      <c r="AO192" s="47"/>
      <c r="AP192" s="47"/>
      <c r="AQ192" s="47"/>
      <c r="AR192" s="4"/>
      <c r="AS192" s="4"/>
      <c r="AT192" s="4"/>
      <c r="AU192" s="4"/>
      <c r="AV192" s="4"/>
      <c r="AW192" s="4"/>
      <c r="AX192" s="4"/>
      <c r="AY192" s="24"/>
    </row>
    <row r="193" spans="1:51" ht="51" x14ac:dyDescent="0.25">
      <c r="A193" s="233" t="s">
        <v>895</v>
      </c>
      <c r="B193" s="233" t="s">
        <v>129</v>
      </c>
      <c r="C193" s="233" t="s">
        <v>896</v>
      </c>
      <c r="D193" s="212" t="s">
        <v>897</v>
      </c>
      <c r="E193" s="212" t="s">
        <v>898</v>
      </c>
      <c r="F193" s="212" t="s">
        <v>899</v>
      </c>
      <c r="G193" s="236" t="s">
        <v>900</v>
      </c>
      <c r="H193" s="212" t="s">
        <v>901</v>
      </c>
      <c r="I193" s="236"/>
      <c r="J193" s="250" t="s">
        <v>902</v>
      </c>
      <c r="K193" s="243" t="s">
        <v>903</v>
      </c>
      <c r="L193" s="212" t="s">
        <v>904</v>
      </c>
      <c r="M193" s="212" t="s">
        <v>905</v>
      </c>
      <c r="N193" s="243" t="s">
        <v>906</v>
      </c>
      <c r="O193" s="246"/>
      <c r="P193" s="246" t="s">
        <v>140</v>
      </c>
      <c r="Q193" s="212" t="s">
        <v>907</v>
      </c>
      <c r="R193" s="236">
        <v>2500</v>
      </c>
      <c r="S193" s="236">
        <v>300</v>
      </c>
      <c r="T193" s="236">
        <v>2621</v>
      </c>
      <c r="U193" s="240" t="s">
        <v>143</v>
      </c>
      <c r="V193" s="240" t="s">
        <v>144</v>
      </c>
      <c r="W193" s="212" t="s">
        <v>830</v>
      </c>
      <c r="X193" s="212" t="s">
        <v>831</v>
      </c>
      <c r="Y193" s="236" t="s">
        <v>908</v>
      </c>
      <c r="Z193" s="226">
        <v>2021130010183</v>
      </c>
      <c r="AA193" s="212" t="s">
        <v>909</v>
      </c>
      <c r="AB193" s="5" t="s">
        <v>910</v>
      </c>
      <c r="AC193" s="9" t="s">
        <v>911</v>
      </c>
      <c r="AD193" s="71">
        <v>10</v>
      </c>
      <c r="AE193" s="76">
        <v>0.2</v>
      </c>
      <c r="AF193" s="94">
        <v>44942</v>
      </c>
      <c r="AG193" s="94">
        <v>45291</v>
      </c>
      <c r="AH193" s="126">
        <f t="shared" si="32"/>
        <v>349</v>
      </c>
      <c r="AI193" s="95">
        <v>100</v>
      </c>
      <c r="AJ193" s="123"/>
      <c r="AK193" s="201" t="s">
        <v>836</v>
      </c>
      <c r="AL193" s="201" t="s">
        <v>837</v>
      </c>
      <c r="AM193" s="221" t="s">
        <v>153</v>
      </c>
      <c r="AN193" s="200">
        <v>350000000</v>
      </c>
      <c r="AO193" s="201" t="s">
        <v>154</v>
      </c>
      <c r="AP193" s="201"/>
      <c r="AQ193" s="201"/>
      <c r="AR193" s="79" t="s">
        <v>165</v>
      </c>
      <c r="AS193" s="141" t="s">
        <v>912</v>
      </c>
      <c r="AT193" s="141" t="s">
        <v>846</v>
      </c>
      <c r="AU193" s="79" t="s">
        <v>153</v>
      </c>
      <c r="AV193" s="165">
        <v>44945</v>
      </c>
      <c r="AW193" s="150"/>
      <c r="AX193" s="201" t="s">
        <v>847</v>
      </c>
      <c r="AY193" s="224" t="s">
        <v>892</v>
      </c>
    </row>
    <row r="194" spans="1:51" ht="51" x14ac:dyDescent="0.25">
      <c r="A194" s="234"/>
      <c r="B194" s="234"/>
      <c r="C194" s="234"/>
      <c r="D194" s="213"/>
      <c r="E194" s="213"/>
      <c r="F194" s="213"/>
      <c r="G194" s="237"/>
      <c r="H194" s="213"/>
      <c r="I194" s="237"/>
      <c r="J194" s="251"/>
      <c r="K194" s="244"/>
      <c r="L194" s="213"/>
      <c r="M194" s="213"/>
      <c r="N194" s="244"/>
      <c r="O194" s="247"/>
      <c r="P194" s="247"/>
      <c r="Q194" s="213"/>
      <c r="R194" s="237"/>
      <c r="S194" s="237"/>
      <c r="T194" s="237"/>
      <c r="U194" s="241"/>
      <c r="V194" s="241"/>
      <c r="W194" s="213"/>
      <c r="X194" s="213"/>
      <c r="Y194" s="237"/>
      <c r="Z194" s="227"/>
      <c r="AA194" s="213"/>
      <c r="AB194" s="5" t="s">
        <v>913</v>
      </c>
      <c r="AC194" s="9" t="s">
        <v>911</v>
      </c>
      <c r="AD194" s="71">
        <v>3</v>
      </c>
      <c r="AE194" s="76">
        <v>0.1</v>
      </c>
      <c r="AF194" s="94">
        <v>44942</v>
      </c>
      <c r="AG194" s="94">
        <v>45291</v>
      </c>
      <c r="AH194" s="126">
        <f t="shared" si="32"/>
        <v>349</v>
      </c>
      <c r="AI194" s="95">
        <v>9</v>
      </c>
      <c r="AJ194" s="123"/>
      <c r="AK194" s="201"/>
      <c r="AL194" s="201"/>
      <c r="AM194" s="221"/>
      <c r="AN194" s="200"/>
      <c r="AO194" s="201"/>
      <c r="AP194" s="201"/>
      <c r="AQ194" s="201"/>
      <c r="AR194" s="79" t="s">
        <v>165</v>
      </c>
      <c r="AS194" s="141" t="s">
        <v>166</v>
      </c>
      <c r="AT194" s="141" t="s">
        <v>854</v>
      </c>
      <c r="AU194" s="79" t="s">
        <v>153</v>
      </c>
      <c r="AV194" s="165">
        <v>44945</v>
      </c>
      <c r="AW194" s="150"/>
      <c r="AX194" s="201"/>
      <c r="AY194" s="224"/>
    </row>
    <row r="195" spans="1:51" ht="51" x14ac:dyDescent="0.25">
      <c r="A195" s="234"/>
      <c r="B195" s="234"/>
      <c r="C195" s="234"/>
      <c r="D195" s="213"/>
      <c r="E195" s="213"/>
      <c r="F195" s="213"/>
      <c r="G195" s="237"/>
      <c r="H195" s="213"/>
      <c r="I195" s="237"/>
      <c r="J195" s="251"/>
      <c r="K195" s="244"/>
      <c r="L195" s="213"/>
      <c r="M195" s="213"/>
      <c r="N195" s="244"/>
      <c r="O195" s="247"/>
      <c r="P195" s="247"/>
      <c r="Q195" s="213"/>
      <c r="R195" s="237"/>
      <c r="S195" s="237"/>
      <c r="T195" s="237"/>
      <c r="U195" s="241"/>
      <c r="V195" s="241"/>
      <c r="W195" s="213"/>
      <c r="X195" s="213"/>
      <c r="Y195" s="237"/>
      <c r="Z195" s="227"/>
      <c r="AA195" s="213"/>
      <c r="AB195" s="5" t="s">
        <v>914</v>
      </c>
      <c r="AC195" s="9" t="s">
        <v>911</v>
      </c>
      <c r="AD195" s="71">
        <v>10</v>
      </c>
      <c r="AE195" s="76">
        <v>0.1</v>
      </c>
      <c r="AF195" s="94">
        <v>44942</v>
      </c>
      <c r="AG195" s="94">
        <v>45291</v>
      </c>
      <c r="AH195" s="126">
        <f t="shared" si="32"/>
        <v>349</v>
      </c>
      <c r="AI195" s="95">
        <v>100</v>
      </c>
      <c r="AJ195" s="123"/>
      <c r="AK195" s="201"/>
      <c r="AL195" s="201"/>
      <c r="AM195" s="221"/>
      <c r="AN195" s="200"/>
      <c r="AO195" s="201"/>
      <c r="AP195" s="201"/>
      <c r="AQ195" s="201"/>
      <c r="AR195" s="79" t="s">
        <v>165</v>
      </c>
      <c r="AS195" s="141" t="s">
        <v>166</v>
      </c>
      <c r="AT195" s="141" t="s">
        <v>854</v>
      </c>
      <c r="AU195" s="79" t="s">
        <v>153</v>
      </c>
      <c r="AV195" s="165">
        <v>44945</v>
      </c>
      <c r="AW195" s="150"/>
      <c r="AX195" s="201"/>
      <c r="AY195" s="224"/>
    </row>
    <row r="196" spans="1:51" ht="114.75" x14ac:dyDescent="0.25">
      <c r="A196" s="234"/>
      <c r="B196" s="234"/>
      <c r="C196" s="234"/>
      <c r="D196" s="213"/>
      <c r="E196" s="213"/>
      <c r="F196" s="213"/>
      <c r="G196" s="237"/>
      <c r="H196" s="213"/>
      <c r="I196" s="237"/>
      <c r="J196" s="251"/>
      <c r="K196" s="245"/>
      <c r="L196" s="214"/>
      <c r="M196" s="214"/>
      <c r="N196" s="245"/>
      <c r="O196" s="248"/>
      <c r="P196" s="248"/>
      <c r="Q196" s="214"/>
      <c r="R196" s="238"/>
      <c r="S196" s="238"/>
      <c r="T196" s="238"/>
      <c r="U196" s="241"/>
      <c r="V196" s="241"/>
      <c r="W196" s="213"/>
      <c r="X196" s="213"/>
      <c r="Y196" s="237"/>
      <c r="Z196" s="227"/>
      <c r="AA196" s="213"/>
      <c r="AB196" s="5" t="s">
        <v>915</v>
      </c>
      <c r="AC196" s="9" t="s">
        <v>911</v>
      </c>
      <c r="AD196" s="71">
        <v>300</v>
      </c>
      <c r="AE196" s="76">
        <v>0.2</v>
      </c>
      <c r="AF196" s="94">
        <v>44942</v>
      </c>
      <c r="AG196" s="94">
        <v>45291</v>
      </c>
      <c r="AH196" s="126">
        <f t="shared" si="32"/>
        <v>349</v>
      </c>
      <c r="AI196" s="95">
        <v>300</v>
      </c>
      <c r="AJ196" s="123"/>
      <c r="AK196" s="201"/>
      <c r="AL196" s="201"/>
      <c r="AM196" s="221"/>
      <c r="AN196" s="200"/>
      <c r="AO196" s="201"/>
      <c r="AP196" s="201"/>
      <c r="AQ196" s="201"/>
      <c r="AR196" s="79" t="s">
        <v>165</v>
      </c>
      <c r="AS196" s="141" t="s">
        <v>912</v>
      </c>
      <c r="AT196" s="141" t="s">
        <v>846</v>
      </c>
      <c r="AU196" s="79" t="s">
        <v>153</v>
      </c>
      <c r="AV196" s="165">
        <v>44945</v>
      </c>
      <c r="AW196" s="150"/>
      <c r="AX196" s="79" t="s">
        <v>842</v>
      </c>
      <c r="AY196" s="155" t="s">
        <v>843</v>
      </c>
    </row>
    <row r="197" spans="1:51" ht="38.25" x14ac:dyDescent="0.25">
      <c r="A197" s="234"/>
      <c r="B197" s="234"/>
      <c r="C197" s="234"/>
      <c r="D197" s="213"/>
      <c r="E197" s="213"/>
      <c r="F197" s="213"/>
      <c r="G197" s="237"/>
      <c r="H197" s="213"/>
      <c r="I197" s="237"/>
      <c r="J197" s="251"/>
      <c r="K197" s="243" t="s">
        <v>916</v>
      </c>
      <c r="L197" s="212" t="s">
        <v>215</v>
      </c>
      <c r="M197" s="212" t="s">
        <v>192</v>
      </c>
      <c r="N197" s="243" t="s">
        <v>917</v>
      </c>
      <c r="O197" s="246"/>
      <c r="P197" s="246" t="s">
        <v>140</v>
      </c>
      <c r="Q197" s="212" t="s">
        <v>907</v>
      </c>
      <c r="R197" s="236">
        <v>500</v>
      </c>
      <c r="S197" s="236">
        <v>80</v>
      </c>
      <c r="T197" s="236">
        <v>1138</v>
      </c>
      <c r="U197" s="241"/>
      <c r="V197" s="241"/>
      <c r="W197" s="213"/>
      <c r="X197" s="213"/>
      <c r="Y197" s="237"/>
      <c r="Z197" s="227"/>
      <c r="AA197" s="213"/>
      <c r="AB197" s="5" t="s">
        <v>918</v>
      </c>
      <c r="AC197" s="9" t="s">
        <v>919</v>
      </c>
      <c r="AD197" s="71">
        <v>2</v>
      </c>
      <c r="AE197" s="76">
        <v>0.1</v>
      </c>
      <c r="AF197" s="94">
        <v>44958</v>
      </c>
      <c r="AG197" s="94">
        <v>45291</v>
      </c>
      <c r="AH197" s="126">
        <f t="shared" si="32"/>
        <v>333</v>
      </c>
      <c r="AI197" s="95">
        <v>20</v>
      </c>
      <c r="AJ197" s="123"/>
      <c r="AK197" s="201"/>
      <c r="AL197" s="201"/>
      <c r="AM197" s="221"/>
      <c r="AN197" s="200"/>
      <c r="AO197" s="201"/>
      <c r="AP197" s="201"/>
      <c r="AQ197" s="201"/>
      <c r="AR197" s="79" t="s">
        <v>165</v>
      </c>
      <c r="AS197" s="141" t="s">
        <v>920</v>
      </c>
      <c r="AT197" s="141" t="s">
        <v>854</v>
      </c>
      <c r="AU197" s="79" t="s">
        <v>153</v>
      </c>
      <c r="AV197" s="165">
        <v>44986</v>
      </c>
      <c r="AW197" s="150"/>
      <c r="AX197" s="169"/>
      <c r="AY197" s="168"/>
    </row>
    <row r="198" spans="1:51" ht="38.25" x14ac:dyDescent="0.25">
      <c r="A198" s="234"/>
      <c r="B198" s="234"/>
      <c r="C198" s="234"/>
      <c r="D198" s="213"/>
      <c r="E198" s="213"/>
      <c r="F198" s="213"/>
      <c r="G198" s="237"/>
      <c r="H198" s="213"/>
      <c r="I198" s="237"/>
      <c r="J198" s="251"/>
      <c r="K198" s="244"/>
      <c r="L198" s="213"/>
      <c r="M198" s="213"/>
      <c r="N198" s="244"/>
      <c r="O198" s="247"/>
      <c r="P198" s="247"/>
      <c r="Q198" s="213"/>
      <c r="R198" s="237"/>
      <c r="S198" s="237"/>
      <c r="T198" s="237"/>
      <c r="U198" s="241"/>
      <c r="V198" s="241"/>
      <c r="W198" s="213"/>
      <c r="X198" s="213"/>
      <c r="Y198" s="237"/>
      <c r="Z198" s="227"/>
      <c r="AA198" s="213"/>
      <c r="AB198" s="5" t="s">
        <v>921</v>
      </c>
      <c r="AC198" s="9" t="s">
        <v>922</v>
      </c>
      <c r="AD198" s="71">
        <v>40</v>
      </c>
      <c r="AE198" s="76">
        <v>0.1</v>
      </c>
      <c r="AF198" s="94">
        <v>44958</v>
      </c>
      <c r="AG198" s="94">
        <v>45291</v>
      </c>
      <c r="AH198" s="126">
        <f t="shared" si="32"/>
        <v>333</v>
      </c>
      <c r="AI198" s="95">
        <v>200</v>
      </c>
      <c r="AJ198" s="123"/>
      <c r="AK198" s="201"/>
      <c r="AL198" s="201"/>
      <c r="AM198" s="221"/>
      <c r="AN198" s="200"/>
      <c r="AO198" s="201"/>
      <c r="AP198" s="201"/>
      <c r="AQ198" s="201"/>
      <c r="AR198" s="79" t="s">
        <v>165</v>
      </c>
      <c r="AS198" s="141" t="s">
        <v>287</v>
      </c>
      <c r="AT198" s="141" t="s">
        <v>854</v>
      </c>
      <c r="AU198" s="79" t="s">
        <v>153</v>
      </c>
      <c r="AV198" s="165">
        <v>44986</v>
      </c>
      <c r="AW198" s="150"/>
      <c r="AX198" s="169"/>
      <c r="AY198" s="168"/>
    </row>
    <row r="199" spans="1:51" ht="38.25" x14ac:dyDescent="0.25">
      <c r="A199" s="235"/>
      <c r="B199" s="235"/>
      <c r="C199" s="235"/>
      <c r="D199" s="214"/>
      <c r="E199" s="214"/>
      <c r="F199" s="214"/>
      <c r="G199" s="238"/>
      <c r="H199" s="214"/>
      <c r="I199" s="238"/>
      <c r="J199" s="252"/>
      <c r="K199" s="245"/>
      <c r="L199" s="214"/>
      <c r="M199" s="214"/>
      <c r="N199" s="245"/>
      <c r="O199" s="248"/>
      <c r="P199" s="248"/>
      <c r="Q199" s="214"/>
      <c r="R199" s="238"/>
      <c r="S199" s="238"/>
      <c r="T199" s="238"/>
      <c r="U199" s="242"/>
      <c r="V199" s="242"/>
      <c r="W199" s="214"/>
      <c r="X199" s="214"/>
      <c r="Y199" s="238"/>
      <c r="Z199" s="15"/>
      <c r="AA199" s="214"/>
      <c r="AB199" s="5" t="s">
        <v>923</v>
      </c>
      <c r="AC199" s="9" t="s">
        <v>924</v>
      </c>
      <c r="AD199" s="71">
        <v>80</v>
      </c>
      <c r="AE199" s="76">
        <v>0.2</v>
      </c>
      <c r="AF199" s="94">
        <v>44958</v>
      </c>
      <c r="AG199" s="94">
        <v>45291</v>
      </c>
      <c r="AH199" s="126">
        <f t="shared" si="32"/>
        <v>333</v>
      </c>
      <c r="AI199" s="95">
        <v>80</v>
      </c>
      <c r="AJ199" s="123"/>
      <c r="AK199" s="201"/>
      <c r="AL199" s="201"/>
      <c r="AM199" s="221"/>
      <c r="AN199" s="200"/>
      <c r="AO199" s="201"/>
      <c r="AP199" s="201"/>
      <c r="AQ199" s="201"/>
      <c r="AR199" s="79" t="s">
        <v>165</v>
      </c>
      <c r="AS199" s="141" t="s">
        <v>925</v>
      </c>
      <c r="AT199" s="141" t="s">
        <v>854</v>
      </c>
      <c r="AU199" s="79" t="s">
        <v>153</v>
      </c>
      <c r="AV199" s="165">
        <v>44986</v>
      </c>
      <c r="AW199" s="150"/>
      <c r="AX199" s="169"/>
      <c r="AY199" s="168"/>
    </row>
    <row r="200" spans="1:51" x14ac:dyDescent="0.25">
      <c r="A200" s="7"/>
      <c r="B200" s="46"/>
      <c r="C200" s="46"/>
      <c r="D200" s="47"/>
      <c r="E200" s="48"/>
      <c r="F200" s="47"/>
      <c r="G200" s="75"/>
      <c r="H200" s="47"/>
      <c r="I200" s="75"/>
      <c r="J200" s="75"/>
      <c r="K200" s="51"/>
      <c r="L200" s="47"/>
      <c r="M200" s="47"/>
      <c r="N200" s="51"/>
      <c r="O200" s="47"/>
      <c r="P200" s="47"/>
      <c r="Q200" s="47"/>
      <c r="R200" s="75"/>
      <c r="S200" s="75"/>
      <c r="T200" s="75"/>
      <c r="U200" s="61"/>
      <c r="V200" s="61"/>
      <c r="W200" s="47"/>
      <c r="X200" s="47"/>
      <c r="Y200" s="75"/>
      <c r="Z200" s="47"/>
      <c r="AA200" s="47"/>
      <c r="AB200" s="51"/>
      <c r="AC200" s="47"/>
      <c r="AD200" s="75"/>
      <c r="AE200" s="75"/>
      <c r="AF200" s="112"/>
      <c r="AG200" s="112"/>
      <c r="AH200" s="61"/>
      <c r="AI200" s="75"/>
      <c r="AJ200" s="61"/>
      <c r="AK200" s="47"/>
      <c r="AL200" s="47"/>
      <c r="AM200" s="61"/>
      <c r="AN200" s="61"/>
      <c r="AO200" s="47"/>
      <c r="AP200" s="47"/>
      <c r="AQ200" s="47"/>
      <c r="AR200" s="4"/>
      <c r="AS200" s="4"/>
      <c r="AT200" s="4"/>
      <c r="AU200" s="4"/>
      <c r="AV200" s="4"/>
      <c r="AW200" s="4"/>
      <c r="AX200" s="4"/>
      <c r="AY200" s="24"/>
    </row>
    <row r="201" spans="1:51" ht="114.75" x14ac:dyDescent="0.25">
      <c r="A201" s="254" t="s">
        <v>926</v>
      </c>
      <c r="B201" s="254" t="s">
        <v>355</v>
      </c>
      <c r="C201" s="254" t="s">
        <v>927</v>
      </c>
      <c r="D201" s="220" t="s">
        <v>928</v>
      </c>
      <c r="E201" s="220" t="s">
        <v>192</v>
      </c>
      <c r="F201" s="220" t="s">
        <v>929</v>
      </c>
      <c r="G201" s="230">
        <v>1</v>
      </c>
      <c r="H201" s="220" t="s">
        <v>243</v>
      </c>
      <c r="I201" s="222"/>
      <c r="J201" s="231" t="s">
        <v>930</v>
      </c>
      <c r="K201" s="232" t="s">
        <v>931</v>
      </c>
      <c r="L201" s="220" t="s">
        <v>372</v>
      </c>
      <c r="M201" s="220">
        <v>0</v>
      </c>
      <c r="N201" s="232" t="s">
        <v>932</v>
      </c>
      <c r="O201" s="253"/>
      <c r="P201" s="253" t="s">
        <v>140</v>
      </c>
      <c r="Q201" s="212" t="s">
        <v>933</v>
      </c>
      <c r="R201" s="222">
        <v>15</v>
      </c>
      <c r="S201" s="222">
        <v>5</v>
      </c>
      <c r="T201" s="222">
        <v>12</v>
      </c>
      <c r="U201" s="223" t="s">
        <v>143</v>
      </c>
      <c r="V201" s="223" t="s">
        <v>144</v>
      </c>
      <c r="W201" s="212" t="s">
        <v>830</v>
      </c>
      <c r="X201" s="212" t="s">
        <v>831</v>
      </c>
      <c r="Y201" s="236" t="s">
        <v>934</v>
      </c>
      <c r="Z201" s="239">
        <v>2021130010187</v>
      </c>
      <c r="AA201" s="212" t="s">
        <v>935</v>
      </c>
      <c r="AB201" s="5" t="s">
        <v>936</v>
      </c>
      <c r="AC201" s="9" t="s">
        <v>937</v>
      </c>
      <c r="AD201" s="71">
        <v>50</v>
      </c>
      <c r="AE201" s="76">
        <v>0.35</v>
      </c>
      <c r="AF201" s="94">
        <v>44942</v>
      </c>
      <c r="AG201" s="94">
        <v>45291</v>
      </c>
      <c r="AH201" s="126">
        <f>+AG201-AF201</f>
        <v>349</v>
      </c>
      <c r="AI201" s="95">
        <v>50</v>
      </c>
      <c r="AJ201" s="123"/>
      <c r="AK201" s="210" t="s">
        <v>836</v>
      </c>
      <c r="AL201" s="210" t="s">
        <v>837</v>
      </c>
      <c r="AM201" s="202" t="s">
        <v>153</v>
      </c>
      <c r="AN201" s="204">
        <v>100000000</v>
      </c>
      <c r="AO201" s="201" t="s">
        <v>154</v>
      </c>
      <c r="AP201" s="201"/>
      <c r="AQ201" s="201"/>
      <c r="AR201" s="79" t="s">
        <v>165</v>
      </c>
      <c r="AS201" s="141" t="s">
        <v>166</v>
      </c>
      <c r="AT201" s="141" t="s">
        <v>854</v>
      </c>
      <c r="AU201" s="79" t="s">
        <v>153</v>
      </c>
      <c r="AV201" s="165">
        <v>44945</v>
      </c>
      <c r="AW201" s="150"/>
      <c r="AX201" s="79" t="s">
        <v>847</v>
      </c>
      <c r="AY201" s="155" t="s">
        <v>938</v>
      </c>
    </row>
    <row r="202" spans="1:51" ht="51" x14ac:dyDescent="0.25">
      <c r="A202" s="254"/>
      <c r="B202" s="254"/>
      <c r="C202" s="254"/>
      <c r="D202" s="220"/>
      <c r="E202" s="220"/>
      <c r="F202" s="220"/>
      <c r="G202" s="222"/>
      <c r="H202" s="220"/>
      <c r="I202" s="222"/>
      <c r="J202" s="231"/>
      <c r="K202" s="232"/>
      <c r="L202" s="220"/>
      <c r="M202" s="220"/>
      <c r="N202" s="232"/>
      <c r="O202" s="253"/>
      <c r="P202" s="253"/>
      <c r="Q202" s="214"/>
      <c r="R202" s="222"/>
      <c r="S202" s="222"/>
      <c r="T202" s="222"/>
      <c r="U202" s="223"/>
      <c r="V202" s="223"/>
      <c r="W202" s="214"/>
      <c r="X202" s="214"/>
      <c r="Y202" s="237"/>
      <c r="Z202" s="239"/>
      <c r="AA202" s="213"/>
      <c r="AB202" s="5" t="s">
        <v>939</v>
      </c>
      <c r="AC202" s="9" t="s">
        <v>937</v>
      </c>
      <c r="AD202" s="71">
        <v>5</v>
      </c>
      <c r="AE202" s="76">
        <v>0.65</v>
      </c>
      <c r="AF202" s="94">
        <v>44958</v>
      </c>
      <c r="AG202" s="94">
        <v>45291</v>
      </c>
      <c r="AH202" s="126">
        <f>+AG202-AF202</f>
        <v>333</v>
      </c>
      <c r="AI202" s="95">
        <v>50</v>
      </c>
      <c r="AJ202" s="123"/>
      <c r="AK202" s="218"/>
      <c r="AL202" s="218"/>
      <c r="AM202" s="208"/>
      <c r="AN202" s="209"/>
      <c r="AO202" s="201"/>
      <c r="AP202" s="201"/>
      <c r="AQ202" s="201"/>
      <c r="AR202" s="79" t="s">
        <v>165</v>
      </c>
      <c r="AS202" s="141" t="s">
        <v>940</v>
      </c>
      <c r="AT202" s="141" t="s">
        <v>854</v>
      </c>
      <c r="AU202" s="79" t="s">
        <v>153</v>
      </c>
      <c r="AV202" s="165">
        <v>44986</v>
      </c>
      <c r="AW202" s="150"/>
      <c r="AX202" s="79" t="s">
        <v>855</v>
      </c>
      <c r="AY202" s="155" t="s">
        <v>856</v>
      </c>
    </row>
    <row r="203" spans="1:51" x14ac:dyDescent="0.25">
      <c r="A203" s="7"/>
      <c r="B203" s="46"/>
      <c r="C203" s="46"/>
      <c r="D203" s="47"/>
      <c r="E203" s="48"/>
      <c r="F203" s="47"/>
      <c r="G203" s="75"/>
      <c r="H203" s="47"/>
      <c r="I203" s="75"/>
      <c r="J203" s="75"/>
      <c r="K203" s="51"/>
      <c r="L203" s="47"/>
      <c r="M203" s="47"/>
      <c r="N203" s="51"/>
      <c r="O203" s="47"/>
      <c r="P203" s="47"/>
      <c r="Q203" s="47"/>
      <c r="R203" s="75"/>
      <c r="S203" s="75"/>
      <c r="T203" s="75"/>
      <c r="U203" s="61"/>
      <c r="V203" s="61"/>
      <c r="W203" s="47"/>
      <c r="X203" s="47"/>
      <c r="Y203" s="75"/>
      <c r="Z203" s="47"/>
      <c r="AA203" s="47"/>
      <c r="AB203" s="51"/>
      <c r="AC203" s="47"/>
      <c r="AD203" s="75"/>
      <c r="AE203" s="75"/>
      <c r="AF203" s="112"/>
      <c r="AG203" s="112"/>
      <c r="AH203" s="61"/>
      <c r="AI203" s="75"/>
      <c r="AJ203" s="61"/>
      <c r="AK203" s="47"/>
      <c r="AL203" s="47"/>
      <c r="AM203" s="61"/>
      <c r="AN203" s="61"/>
      <c r="AO203" s="47"/>
      <c r="AP203" s="47"/>
      <c r="AQ203" s="47"/>
      <c r="AR203" s="47"/>
      <c r="AS203" s="4"/>
      <c r="AT203" s="4"/>
      <c r="AU203" s="4"/>
      <c r="AV203" s="4"/>
      <c r="AW203" s="4"/>
      <c r="AX203" s="4"/>
      <c r="AY203" s="24"/>
    </row>
    <row r="204" spans="1:51" ht="114.75" x14ac:dyDescent="0.25">
      <c r="A204" s="233" t="s">
        <v>926</v>
      </c>
      <c r="B204" s="233" t="s">
        <v>355</v>
      </c>
      <c r="C204" s="233" t="s">
        <v>927</v>
      </c>
      <c r="D204" s="212" t="s">
        <v>928</v>
      </c>
      <c r="E204" s="212" t="s">
        <v>192</v>
      </c>
      <c r="F204" s="212" t="s">
        <v>929</v>
      </c>
      <c r="G204" s="249">
        <v>1</v>
      </c>
      <c r="H204" s="212" t="s">
        <v>243</v>
      </c>
      <c r="I204" s="236"/>
      <c r="J204" s="250" t="s">
        <v>941</v>
      </c>
      <c r="K204" s="243" t="s">
        <v>942</v>
      </c>
      <c r="L204" s="212" t="s">
        <v>215</v>
      </c>
      <c r="M204" s="212">
        <v>0</v>
      </c>
      <c r="N204" s="243" t="s">
        <v>943</v>
      </c>
      <c r="O204" s="246"/>
      <c r="P204" s="246" t="s">
        <v>140</v>
      </c>
      <c r="Q204" s="212" t="s">
        <v>944</v>
      </c>
      <c r="R204" s="236">
        <v>48</v>
      </c>
      <c r="S204" s="236">
        <v>48</v>
      </c>
      <c r="T204" s="236">
        <v>48</v>
      </c>
      <c r="U204" s="240" t="s">
        <v>143</v>
      </c>
      <c r="V204" s="240" t="s">
        <v>144</v>
      </c>
      <c r="W204" s="212" t="s">
        <v>830</v>
      </c>
      <c r="X204" s="212" t="s">
        <v>831</v>
      </c>
      <c r="Y204" s="236" t="s">
        <v>945</v>
      </c>
      <c r="Z204" s="239">
        <v>2021130010237</v>
      </c>
      <c r="AA204" s="212" t="s">
        <v>946</v>
      </c>
      <c r="AB204" s="5" t="s">
        <v>947</v>
      </c>
      <c r="AC204" s="9" t="s">
        <v>292</v>
      </c>
      <c r="AD204" s="71">
        <v>48</v>
      </c>
      <c r="AE204" s="76">
        <v>0.4</v>
      </c>
      <c r="AF204" s="94">
        <v>44942</v>
      </c>
      <c r="AG204" s="94">
        <v>45291</v>
      </c>
      <c r="AH204" s="126">
        <f>+AG204-AF204</f>
        <v>349</v>
      </c>
      <c r="AI204" s="95">
        <v>48</v>
      </c>
      <c r="AJ204" s="123"/>
      <c r="AK204" s="201" t="s">
        <v>836</v>
      </c>
      <c r="AL204" s="201" t="s">
        <v>837</v>
      </c>
      <c r="AM204" s="221" t="s">
        <v>153</v>
      </c>
      <c r="AN204" s="200">
        <v>100000000</v>
      </c>
      <c r="AO204" s="201" t="s">
        <v>154</v>
      </c>
      <c r="AP204" s="201"/>
      <c r="AQ204" s="201"/>
      <c r="AR204" s="79" t="s">
        <v>165</v>
      </c>
      <c r="AS204" s="141" t="s">
        <v>166</v>
      </c>
      <c r="AT204" s="141" t="s">
        <v>854</v>
      </c>
      <c r="AU204" s="79" t="s">
        <v>153</v>
      </c>
      <c r="AV204" s="165">
        <v>44945</v>
      </c>
      <c r="AW204" s="150"/>
      <c r="AX204" s="79" t="s">
        <v>847</v>
      </c>
      <c r="AY204" s="155" t="s">
        <v>938</v>
      </c>
    </row>
    <row r="205" spans="1:51" ht="51" x14ac:dyDescent="0.25">
      <c r="A205" s="234"/>
      <c r="B205" s="234"/>
      <c r="C205" s="234"/>
      <c r="D205" s="213"/>
      <c r="E205" s="213"/>
      <c r="F205" s="213"/>
      <c r="G205" s="237"/>
      <c r="H205" s="213"/>
      <c r="I205" s="237"/>
      <c r="J205" s="251"/>
      <c r="K205" s="244"/>
      <c r="L205" s="213"/>
      <c r="M205" s="213"/>
      <c r="N205" s="244"/>
      <c r="O205" s="247"/>
      <c r="P205" s="247"/>
      <c r="Q205" s="213"/>
      <c r="R205" s="237"/>
      <c r="S205" s="237"/>
      <c r="T205" s="237"/>
      <c r="U205" s="241"/>
      <c r="V205" s="241"/>
      <c r="W205" s="213"/>
      <c r="X205" s="213"/>
      <c r="Y205" s="237"/>
      <c r="Z205" s="239"/>
      <c r="AA205" s="213"/>
      <c r="AB205" s="5" t="s">
        <v>948</v>
      </c>
      <c r="AC205" s="9" t="s">
        <v>292</v>
      </c>
      <c r="AD205" s="71">
        <v>48</v>
      </c>
      <c r="AE205" s="76">
        <v>0.5</v>
      </c>
      <c r="AF205" s="94">
        <v>44958</v>
      </c>
      <c r="AG205" s="94">
        <v>45291</v>
      </c>
      <c r="AH205" s="126">
        <f t="shared" ref="AH205:AH211" si="33">+AG205-AF205</f>
        <v>333</v>
      </c>
      <c r="AI205" s="95">
        <v>48</v>
      </c>
      <c r="AJ205" s="123"/>
      <c r="AK205" s="201"/>
      <c r="AL205" s="201"/>
      <c r="AM205" s="221"/>
      <c r="AN205" s="200"/>
      <c r="AO205" s="201"/>
      <c r="AP205" s="201"/>
      <c r="AQ205" s="201"/>
      <c r="AR205" s="79" t="s">
        <v>165</v>
      </c>
      <c r="AS205" s="141" t="s">
        <v>182</v>
      </c>
      <c r="AT205" s="141" t="s">
        <v>854</v>
      </c>
      <c r="AU205" s="79" t="s">
        <v>153</v>
      </c>
      <c r="AV205" s="165">
        <v>44986</v>
      </c>
      <c r="AW205" s="150"/>
      <c r="AX205" s="79" t="s">
        <v>855</v>
      </c>
      <c r="AY205" s="141" t="s">
        <v>856</v>
      </c>
    </row>
    <row r="206" spans="1:51" ht="38.25" x14ac:dyDescent="0.25">
      <c r="A206" s="235"/>
      <c r="B206" s="235"/>
      <c r="C206" s="235"/>
      <c r="D206" s="214"/>
      <c r="E206" s="214"/>
      <c r="F206" s="214"/>
      <c r="G206" s="238"/>
      <c r="H206" s="214"/>
      <c r="I206" s="238"/>
      <c r="J206" s="252"/>
      <c r="K206" s="245"/>
      <c r="L206" s="214"/>
      <c r="M206" s="214"/>
      <c r="N206" s="245"/>
      <c r="O206" s="248"/>
      <c r="P206" s="248"/>
      <c r="Q206" s="214"/>
      <c r="R206" s="238"/>
      <c r="S206" s="238"/>
      <c r="T206" s="238"/>
      <c r="U206" s="242"/>
      <c r="V206" s="242"/>
      <c r="W206" s="214"/>
      <c r="X206" s="214"/>
      <c r="Y206" s="238"/>
      <c r="Z206" s="239"/>
      <c r="AA206" s="214"/>
      <c r="AB206" s="5" t="s">
        <v>949</v>
      </c>
      <c r="AC206" s="9" t="s">
        <v>292</v>
      </c>
      <c r="AD206" s="71">
        <v>12</v>
      </c>
      <c r="AE206" s="76">
        <v>0.1</v>
      </c>
      <c r="AF206" s="94">
        <v>44958</v>
      </c>
      <c r="AG206" s="94">
        <v>45291</v>
      </c>
      <c r="AH206" s="126">
        <f t="shared" si="33"/>
        <v>333</v>
      </c>
      <c r="AI206" s="95">
        <v>48</v>
      </c>
      <c r="AJ206" s="123"/>
      <c r="AK206" s="201"/>
      <c r="AL206" s="201"/>
      <c r="AM206" s="221"/>
      <c r="AN206" s="200"/>
      <c r="AO206" s="201"/>
      <c r="AP206" s="201"/>
      <c r="AQ206" s="201"/>
      <c r="AR206" s="166"/>
      <c r="AS206" s="79"/>
      <c r="AT206" s="166"/>
      <c r="AU206" s="79"/>
      <c r="AV206" s="165"/>
      <c r="AW206" s="150"/>
      <c r="AX206" s="158"/>
      <c r="AY206" s="158"/>
    </row>
    <row r="207" spans="1:51" x14ac:dyDescent="0.25">
      <c r="A207" s="7"/>
      <c r="B207" s="46"/>
      <c r="C207" s="46"/>
      <c r="D207" s="47"/>
      <c r="E207" s="48"/>
      <c r="F207" s="47"/>
      <c r="G207" s="75"/>
      <c r="H207" s="47"/>
      <c r="I207" s="75"/>
      <c r="J207" s="75"/>
      <c r="K207" s="51"/>
      <c r="L207" s="47"/>
      <c r="M207" s="47"/>
      <c r="N207" s="51"/>
      <c r="O207" s="47"/>
      <c r="P207" s="47"/>
      <c r="Q207" s="47"/>
      <c r="R207" s="75"/>
      <c r="S207" s="75"/>
      <c r="T207" s="75"/>
      <c r="U207" s="61"/>
      <c r="V207" s="61"/>
      <c r="W207" s="47"/>
      <c r="X207" s="47"/>
      <c r="Y207" s="75"/>
      <c r="Z207" s="47"/>
      <c r="AA207" s="47"/>
      <c r="AB207" s="51"/>
      <c r="AC207" s="47"/>
      <c r="AD207" s="75"/>
      <c r="AE207" s="75"/>
      <c r="AF207" s="112"/>
      <c r="AG207" s="112"/>
      <c r="AH207" s="61"/>
      <c r="AI207" s="75"/>
      <c r="AJ207" s="61"/>
      <c r="AK207" s="47"/>
      <c r="AL207" s="47"/>
      <c r="AM207" s="61"/>
      <c r="AN207" s="61"/>
      <c r="AO207" s="47"/>
      <c r="AP207" s="47"/>
      <c r="AQ207" s="47"/>
      <c r="AR207" s="4"/>
      <c r="AS207" s="4"/>
      <c r="AT207" s="4"/>
      <c r="AU207" s="4"/>
      <c r="AV207" s="4"/>
      <c r="AW207" s="4"/>
      <c r="AX207" s="4"/>
      <c r="AY207" s="24"/>
    </row>
    <row r="208" spans="1:51" ht="114.75" x14ac:dyDescent="0.25">
      <c r="A208" s="233"/>
      <c r="B208" s="233" t="s">
        <v>950</v>
      </c>
      <c r="C208" s="233" t="s">
        <v>951</v>
      </c>
      <c r="D208" s="212"/>
      <c r="E208" s="212"/>
      <c r="F208" s="220"/>
      <c r="G208" s="230">
        <v>1</v>
      </c>
      <c r="H208" s="220" t="s">
        <v>243</v>
      </c>
      <c r="I208" s="222"/>
      <c r="J208" s="231" t="s">
        <v>825</v>
      </c>
      <c r="K208" s="232" t="s">
        <v>952</v>
      </c>
      <c r="L208" s="220" t="s">
        <v>404</v>
      </c>
      <c r="M208" s="220">
        <v>274</v>
      </c>
      <c r="N208" s="212"/>
      <c r="O208" s="210"/>
      <c r="P208" s="210"/>
      <c r="Q208" s="159"/>
      <c r="R208" s="222">
        <v>274</v>
      </c>
      <c r="S208" s="222"/>
      <c r="T208" s="222"/>
      <c r="U208" s="223"/>
      <c r="V208" s="223"/>
      <c r="W208" s="220"/>
      <c r="X208" s="220"/>
      <c r="Y208" s="222" t="s">
        <v>953</v>
      </c>
      <c r="Z208" s="219">
        <v>2021130010185</v>
      </c>
      <c r="AA208" s="220" t="s">
        <v>954</v>
      </c>
      <c r="AB208" s="5" t="s">
        <v>955</v>
      </c>
      <c r="AC208" s="9" t="s">
        <v>853</v>
      </c>
      <c r="AD208" s="71">
        <v>250</v>
      </c>
      <c r="AE208" s="76">
        <v>0.15</v>
      </c>
      <c r="AF208" s="94">
        <v>44942</v>
      </c>
      <c r="AG208" s="94">
        <v>45291</v>
      </c>
      <c r="AH208" s="126">
        <f t="shared" si="33"/>
        <v>349</v>
      </c>
      <c r="AI208" s="95">
        <v>250</v>
      </c>
      <c r="AJ208" s="49"/>
      <c r="AK208" s="201" t="s">
        <v>836</v>
      </c>
      <c r="AL208" s="201" t="s">
        <v>837</v>
      </c>
      <c r="AM208" s="221" t="s">
        <v>153</v>
      </c>
      <c r="AN208" s="200">
        <v>314147132</v>
      </c>
      <c r="AO208" s="201" t="s">
        <v>154</v>
      </c>
      <c r="AP208" s="201"/>
      <c r="AQ208" s="201"/>
      <c r="AR208" s="79" t="s">
        <v>165</v>
      </c>
      <c r="AS208" s="141" t="s">
        <v>166</v>
      </c>
      <c r="AT208" s="141" t="s">
        <v>854</v>
      </c>
      <c r="AU208" s="79" t="s">
        <v>153</v>
      </c>
      <c r="AV208" s="165">
        <v>44945</v>
      </c>
      <c r="AW208" s="150"/>
      <c r="AX208" s="79" t="s">
        <v>847</v>
      </c>
      <c r="AY208" s="155" t="s">
        <v>938</v>
      </c>
    </row>
    <row r="209" spans="1:51" ht="114.75" x14ac:dyDescent="0.25">
      <c r="A209" s="234"/>
      <c r="B209" s="234"/>
      <c r="C209" s="234"/>
      <c r="D209" s="213"/>
      <c r="E209" s="213"/>
      <c r="F209" s="220"/>
      <c r="G209" s="222"/>
      <c r="H209" s="220"/>
      <c r="I209" s="222"/>
      <c r="J209" s="231"/>
      <c r="K209" s="232"/>
      <c r="L209" s="220"/>
      <c r="M209" s="220"/>
      <c r="N209" s="213"/>
      <c r="O209" s="211"/>
      <c r="P209" s="211"/>
      <c r="Q209" s="160"/>
      <c r="R209" s="222"/>
      <c r="S209" s="222"/>
      <c r="T209" s="222"/>
      <c r="U209" s="223"/>
      <c r="V209" s="223"/>
      <c r="W209" s="220"/>
      <c r="X209" s="220"/>
      <c r="Y209" s="222"/>
      <c r="Z209" s="219"/>
      <c r="AA209" s="220"/>
      <c r="AB209" s="5" t="s">
        <v>956</v>
      </c>
      <c r="AC209" s="9" t="s">
        <v>853</v>
      </c>
      <c r="AD209" s="71">
        <v>1</v>
      </c>
      <c r="AE209" s="76">
        <v>0.25</v>
      </c>
      <c r="AF209" s="94">
        <v>44958</v>
      </c>
      <c r="AG209" s="94">
        <v>45291</v>
      </c>
      <c r="AH209" s="126">
        <f t="shared" si="33"/>
        <v>333</v>
      </c>
      <c r="AI209" s="95">
        <v>250</v>
      </c>
      <c r="AJ209" s="49"/>
      <c r="AK209" s="201"/>
      <c r="AL209" s="201"/>
      <c r="AM209" s="221"/>
      <c r="AN209" s="200"/>
      <c r="AO209" s="201"/>
      <c r="AP209" s="201"/>
      <c r="AQ209" s="201"/>
      <c r="AR209" s="79" t="s">
        <v>165</v>
      </c>
      <c r="AS209" s="141" t="s">
        <v>182</v>
      </c>
      <c r="AT209" s="141" t="s">
        <v>854</v>
      </c>
      <c r="AU209" s="79" t="s">
        <v>153</v>
      </c>
      <c r="AV209" s="165">
        <v>44986</v>
      </c>
      <c r="AW209" s="150"/>
      <c r="AX209" s="60" t="s">
        <v>842</v>
      </c>
      <c r="AY209" s="155" t="s">
        <v>843</v>
      </c>
    </row>
    <row r="210" spans="1:51" ht="51" x14ac:dyDescent="0.25">
      <c r="A210" s="234"/>
      <c r="B210" s="234"/>
      <c r="C210" s="234"/>
      <c r="D210" s="213"/>
      <c r="E210" s="213"/>
      <c r="F210" s="220"/>
      <c r="G210" s="222"/>
      <c r="H210" s="220"/>
      <c r="I210" s="222"/>
      <c r="J210" s="231"/>
      <c r="K210" s="232"/>
      <c r="L210" s="220"/>
      <c r="M210" s="220"/>
      <c r="N210" s="213"/>
      <c r="O210" s="211"/>
      <c r="P210" s="211"/>
      <c r="Q210" s="160"/>
      <c r="R210" s="222"/>
      <c r="S210" s="222"/>
      <c r="T210" s="222"/>
      <c r="U210" s="223"/>
      <c r="V210" s="223"/>
      <c r="W210" s="220"/>
      <c r="X210" s="220"/>
      <c r="Y210" s="222"/>
      <c r="Z210" s="219"/>
      <c r="AA210" s="220"/>
      <c r="AB210" s="5" t="s">
        <v>957</v>
      </c>
      <c r="AC210" s="9" t="s">
        <v>853</v>
      </c>
      <c r="AD210" s="71">
        <v>250</v>
      </c>
      <c r="AE210" s="76">
        <v>0.45</v>
      </c>
      <c r="AF210" s="94">
        <v>44942</v>
      </c>
      <c r="AG210" s="94">
        <v>45291</v>
      </c>
      <c r="AH210" s="126">
        <f>+AG210-AF210</f>
        <v>349</v>
      </c>
      <c r="AI210" s="95">
        <v>250</v>
      </c>
      <c r="AJ210" s="49"/>
      <c r="AK210" s="201"/>
      <c r="AL210" s="201"/>
      <c r="AM210" s="221"/>
      <c r="AN210" s="200"/>
      <c r="AO210" s="201"/>
      <c r="AP210" s="201"/>
      <c r="AQ210" s="201"/>
      <c r="AR210" s="79" t="s">
        <v>165</v>
      </c>
      <c r="AS210" s="141" t="s">
        <v>166</v>
      </c>
      <c r="AT210" s="141" t="s">
        <v>958</v>
      </c>
      <c r="AU210" s="79" t="s">
        <v>153</v>
      </c>
      <c r="AV210" s="165">
        <v>44945</v>
      </c>
      <c r="AW210" s="150"/>
      <c r="AX210" s="79" t="s">
        <v>855</v>
      </c>
      <c r="AY210" s="155" t="s">
        <v>959</v>
      </c>
    </row>
    <row r="211" spans="1:51" ht="25.5" x14ac:dyDescent="0.25">
      <c r="A211" s="235"/>
      <c r="B211" s="235"/>
      <c r="C211" s="235"/>
      <c r="D211" s="214"/>
      <c r="E211" s="214"/>
      <c r="F211" s="220"/>
      <c r="G211" s="222"/>
      <c r="H211" s="220"/>
      <c r="I211" s="222"/>
      <c r="J211" s="231"/>
      <c r="K211" s="232"/>
      <c r="L211" s="220"/>
      <c r="M211" s="220"/>
      <c r="N211" s="214"/>
      <c r="O211" s="218"/>
      <c r="P211" s="218"/>
      <c r="Q211" s="161"/>
      <c r="R211" s="222"/>
      <c r="S211" s="222"/>
      <c r="T211" s="222"/>
      <c r="U211" s="223"/>
      <c r="V211" s="223"/>
      <c r="W211" s="220"/>
      <c r="X211" s="220"/>
      <c r="Y211" s="222"/>
      <c r="Z211" s="219"/>
      <c r="AA211" s="220"/>
      <c r="AB211" s="5" t="s">
        <v>960</v>
      </c>
      <c r="AC211" s="9" t="s">
        <v>853</v>
      </c>
      <c r="AD211" s="71">
        <v>250</v>
      </c>
      <c r="AE211" s="76">
        <v>0.15</v>
      </c>
      <c r="AF211" s="94">
        <v>44942</v>
      </c>
      <c r="AG211" s="94">
        <v>45291</v>
      </c>
      <c r="AH211" s="126">
        <f t="shared" si="33"/>
        <v>349</v>
      </c>
      <c r="AI211" s="95">
        <v>250</v>
      </c>
      <c r="AJ211" s="49"/>
      <c r="AK211" s="201"/>
      <c r="AL211" s="201"/>
      <c r="AM211" s="221"/>
      <c r="AN211" s="200"/>
      <c r="AO211" s="201"/>
      <c r="AP211" s="201"/>
      <c r="AQ211" s="201"/>
      <c r="AR211" s="79" t="s">
        <v>165</v>
      </c>
      <c r="AS211" s="141" t="s">
        <v>961</v>
      </c>
      <c r="AT211" s="141" t="s">
        <v>958</v>
      </c>
      <c r="AU211" s="79" t="s">
        <v>153</v>
      </c>
      <c r="AV211" s="165">
        <v>44945</v>
      </c>
      <c r="AW211" s="150"/>
      <c r="AX211" s="79"/>
      <c r="AY211" s="155"/>
    </row>
  </sheetData>
  <mergeCells count="1181">
    <mergeCell ref="AX193:AX195"/>
    <mergeCell ref="AY193:AY195"/>
    <mergeCell ref="AY185:AY187"/>
    <mergeCell ref="AX185:AX187"/>
    <mergeCell ref="B7:B8"/>
    <mergeCell ref="C7:C8"/>
    <mergeCell ref="D7:D8"/>
    <mergeCell ref="E7:E8"/>
    <mergeCell ref="F7:F8"/>
    <mergeCell ref="AJ7:AJ8"/>
    <mergeCell ref="AK7:AK8"/>
    <mergeCell ref="Z7:Z8"/>
    <mergeCell ref="AA7:AA8"/>
    <mergeCell ref="AB7:AB8"/>
    <mergeCell ref="N25:N27"/>
    <mergeCell ref="O25:O27"/>
    <mergeCell ref="H25:H29"/>
    <mergeCell ref="I25:I29"/>
    <mergeCell ref="J25:J29"/>
    <mergeCell ref="K25:K27"/>
    <mergeCell ref="L25:L27"/>
    <mergeCell ref="M25:M27"/>
    <mergeCell ref="R19:R20"/>
    <mergeCell ref="S19:S20"/>
    <mergeCell ref="AM10:AM23"/>
    <mergeCell ref="U10:U23"/>
    <mergeCell ref="V10:V23"/>
    <mergeCell ref="W10:W23"/>
    <mergeCell ref="X10:X23"/>
    <mergeCell ref="P12:P15"/>
    <mergeCell ref="Q12:Q15"/>
    <mergeCell ref="X25:X29"/>
    <mergeCell ref="A6:T6"/>
    <mergeCell ref="U6:X6"/>
    <mergeCell ref="Y6:AL6"/>
    <mergeCell ref="AM6:AQ6"/>
    <mergeCell ref="AR6:AV6"/>
    <mergeCell ref="AX6:AY6"/>
    <mergeCell ref="B1:C4"/>
    <mergeCell ref="D1:AR1"/>
    <mergeCell ref="D2:AR2"/>
    <mergeCell ref="D3:AR3"/>
    <mergeCell ref="D4:AR4"/>
    <mergeCell ref="B5:C5"/>
    <mergeCell ref="D5:AR5"/>
    <mergeCell ref="AD7:AD8"/>
    <mergeCell ref="AE7:AE8"/>
    <mergeCell ref="T7:T8"/>
    <mergeCell ref="U7:U8"/>
    <mergeCell ref="V7:V8"/>
    <mergeCell ref="W7:W8"/>
    <mergeCell ref="X7:X8"/>
    <mergeCell ref="Y7:Y8"/>
    <mergeCell ref="M7:M8"/>
    <mergeCell ref="N7:N8"/>
    <mergeCell ref="O7:P7"/>
    <mergeCell ref="Q7:Q8"/>
    <mergeCell ref="R7:R8"/>
    <mergeCell ref="G7:G8"/>
    <mergeCell ref="AX7:AX8"/>
    <mergeCell ref="AY7:AY8"/>
    <mergeCell ref="AC7:AC8"/>
    <mergeCell ref="AV7:AV8"/>
    <mergeCell ref="AW7:AW8"/>
    <mergeCell ref="A10:A23"/>
    <mergeCell ref="B10:B23"/>
    <mergeCell ref="C10:C23"/>
    <mergeCell ref="D10:D23"/>
    <mergeCell ref="E10:E23"/>
    <mergeCell ref="F10:F23"/>
    <mergeCell ref="G10:G23"/>
    <mergeCell ref="H10:H23"/>
    <mergeCell ref="AR7:AR8"/>
    <mergeCell ref="AS7:AS8"/>
    <mergeCell ref="AT7:AT8"/>
    <mergeCell ref="AU7:AU8"/>
    <mergeCell ref="AN10:AN23"/>
    <mergeCell ref="K12:K15"/>
    <mergeCell ref="S7:S8"/>
    <mergeCell ref="H7:H8"/>
    <mergeCell ref="I7:I8"/>
    <mergeCell ref="J7:J8"/>
    <mergeCell ref="K7:K8"/>
    <mergeCell ref="L7:L8"/>
    <mergeCell ref="S12:S15"/>
    <mergeCell ref="AL7:AL8"/>
    <mergeCell ref="AM7:AM8"/>
    <mergeCell ref="AN7:AN8"/>
    <mergeCell ref="AO7:AO8"/>
    <mergeCell ref="AP7:AP8"/>
    <mergeCell ref="AQ7:AQ8"/>
    <mergeCell ref="AF7:AF8"/>
    <mergeCell ref="AG7:AG8"/>
    <mergeCell ref="AH7:AH8"/>
    <mergeCell ref="A7:A8"/>
    <mergeCell ref="AI7:AI8"/>
    <mergeCell ref="Y25:Y29"/>
    <mergeCell ref="L12:L15"/>
    <mergeCell ref="M12:M15"/>
    <mergeCell ref="N12:N15"/>
    <mergeCell ref="O12:O15"/>
    <mergeCell ref="Y10:Y23"/>
    <mergeCell ref="Z10:Z23"/>
    <mergeCell ref="AA10:AA23"/>
    <mergeCell ref="AK10:AK23"/>
    <mergeCell ref="AL10:AL23"/>
    <mergeCell ref="T19:T20"/>
    <mergeCell ref="AL31:AL33"/>
    <mergeCell ref="AM31:AM33"/>
    <mergeCell ref="AN31:AN33"/>
    <mergeCell ref="AO31:AO33"/>
    <mergeCell ref="A25:A29"/>
    <mergeCell ref="B25:B29"/>
    <mergeCell ref="C25:C29"/>
    <mergeCell ref="D25:D29"/>
    <mergeCell ref="E25:E29"/>
    <mergeCell ref="F25:F29"/>
    <mergeCell ref="G25:G29"/>
    <mergeCell ref="S16:S17"/>
    <mergeCell ref="T16:T17"/>
    <mergeCell ref="K19:K20"/>
    <mergeCell ref="L19:L20"/>
    <mergeCell ref="M19:M20"/>
    <mergeCell ref="N19:N20"/>
    <mergeCell ref="O19:O20"/>
    <mergeCell ref="P19:P20"/>
    <mergeCell ref="Q19:Q20"/>
    <mergeCell ref="I10:I23"/>
    <mergeCell ref="J10:J23"/>
    <mergeCell ref="R12:R15"/>
    <mergeCell ref="T12:T15"/>
    <mergeCell ref="K16:K17"/>
    <mergeCell ref="L16:L17"/>
    <mergeCell ref="M16:M17"/>
    <mergeCell ref="N16:N17"/>
    <mergeCell ref="O16:O17"/>
    <mergeCell ref="P16:P17"/>
    <mergeCell ref="Q16:Q17"/>
    <mergeCell ref="R16:R17"/>
    <mergeCell ref="AP31:AP33"/>
    <mergeCell ref="AQ31:AQ33"/>
    <mergeCell ref="W31:W34"/>
    <mergeCell ref="AK31:AK33"/>
    <mergeCell ref="G31:G34"/>
    <mergeCell ref="H31:H34"/>
    <mergeCell ref="I31:I34"/>
    <mergeCell ref="J31:J34"/>
    <mergeCell ref="U31:U34"/>
    <mergeCell ref="V31:V34"/>
    <mergeCell ref="T33:T34"/>
    <mergeCell ref="AO25:AO29"/>
    <mergeCell ref="AP25:AP29"/>
    <mergeCell ref="AQ25:AQ29"/>
    <mergeCell ref="Z25:Z29"/>
    <mergeCell ref="AA25:AA29"/>
    <mergeCell ref="AK25:AK29"/>
    <mergeCell ref="AL25:AL29"/>
    <mergeCell ref="AM25:AM29"/>
    <mergeCell ref="AN25:AN29"/>
    <mergeCell ref="T25:T27"/>
    <mergeCell ref="U25:U29"/>
    <mergeCell ref="V25:V29"/>
    <mergeCell ref="W25:W29"/>
    <mergeCell ref="P25:P27"/>
    <mergeCell ref="Q25:Q27"/>
    <mergeCell ref="R25:R27"/>
    <mergeCell ref="S25:S27"/>
    <mergeCell ref="X31:X34"/>
    <mergeCell ref="Y31:Y34"/>
    <mergeCell ref="Z31:Z34"/>
    <mergeCell ref="AA31:AA34"/>
    <mergeCell ref="Y36:Y40"/>
    <mergeCell ref="O38:O39"/>
    <mergeCell ref="P38:P39"/>
    <mergeCell ref="Q38:Q39"/>
    <mergeCell ref="R38:R39"/>
    <mergeCell ref="A36:A54"/>
    <mergeCell ref="B36:B54"/>
    <mergeCell ref="C36:C54"/>
    <mergeCell ref="D36:D53"/>
    <mergeCell ref="E36:E41"/>
    <mergeCell ref="J36:J54"/>
    <mergeCell ref="E42:E49"/>
    <mergeCell ref="F42:F49"/>
    <mergeCell ref="G42:G49"/>
    <mergeCell ref="H42:H49"/>
    <mergeCell ref="K33:K34"/>
    <mergeCell ref="L33:L34"/>
    <mergeCell ref="M33:M34"/>
    <mergeCell ref="N33:N34"/>
    <mergeCell ref="O33:O34"/>
    <mergeCell ref="P33:P34"/>
    <mergeCell ref="Q33:Q34"/>
    <mergeCell ref="R33:R34"/>
    <mergeCell ref="S33:S34"/>
    <mergeCell ref="A31:A34"/>
    <mergeCell ref="B31:B34"/>
    <mergeCell ref="C31:C34"/>
    <mergeCell ref="D31:D34"/>
    <mergeCell ref="E31:E34"/>
    <mergeCell ref="F31:F34"/>
    <mergeCell ref="P42:P48"/>
    <mergeCell ref="Q42:Q48"/>
    <mergeCell ref="AM41:AM49"/>
    <mergeCell ref="AN41:AN49"/>
    <mergeCell ref="AO41:AO49"/>
    <mergeCell ref="AP41:AP49"/>
    <mergeCell ref="AQ41:AQ49"/>
    <mergeCell ref="S38:S39"/>
    <mergeCell ref="T38:T39"/>
    <mergeCell ref="Y41:Y49"/>
    <mergeCell ref="Z41:Z49"/>
    <mergeCell ref="AA41:AA49"/>
    <mergeCell ref="AK41:AK49"/>
    <mergeCell ref="AO36:AO40"/>
    <mergeCell ref="AP36:AP40"/>
    <mergeCell ref="AQ36:AQ40"/>
    <mergeCell ref="F37:F39"/>
    <mergeCell ref="G37:G39"/>
    <mergeCell ref="H37:H39"/>
    <mergeCell ref="I37:I39"/>
    <mergeCell ref="K37:K39"/>
    <mergeCell ref="L37:L39"/>
    <mergeCell ref="N38:N39"/>
    <mergeCell ref="Z36:Z40"/>
    <mergeCell ref="AA36:AA40"/>
    <mergeCell ref="AK36:AK40"/>
    <mergeCell ref="AL36:AL40"/>
    <mergeCell ref="AM36:AM40"/>
    <mergeCell ref="AN36:AN40"/>
    <mergeCell ref="M36:M41"/>
    <mergeCell ref="U36:U54"/>
    <mergeCell ref="V36:V54"/>
    <mergeCell ref="W36:W54"/>
    <mergeCell ref="X36:X54"/>
    <mergeCell ref="R42:R48"/>
    <mergeCell ref="S42:S48"/>
    <mergeCell ref="T42:T48"/>
    <mergeCell ref="E50:E53"/>
    <mergeCell ref="F50:F53"/>
    <mergeCell ref="G50:G53"/>
    <mergeCell ref="H50:H53"/>
    <mergeCell ref="I50:I53"/>
    <mergeCell ref="I42:I49"/>
    <mergeCell ref="K42:K49"/>
    <mergeCell ref="L42:L49"/>
    <mergeCell ref="M42:M49"/>
    <mergeCell ref="N42:N48"/>
    <mergeCell ref="O42:O48"/>
    <mergeCell ref="AL41:AL49"/>
    <mergeCell ref="N51:N52"/>
    <mergeCell ref="O51:O52"/>
    <mergeCell ref="P51:P52"/>
    <mergeCell ref="Q51:Q52"/>
    <mergeCell ref="R51:R52"/>
    <mergeCell ref="S51:S52"/>
    <mergeCell ref="T51:T52"/>
    <mergeCell ref="AK50:AK54"/>
    <mergeCell ref="AL50:AL54"/>
    <mergeCell ref="AM50:AM54"/>
    <mergeCell ref="AN50:AN54"/>
    <mergeCell ref="AO50:AO54"/>
    <mergeCell ref="AP50:AP54"/>
    <mergeCell ref="K50:K53"/>
    <mergeCell ref="L50:L53"/>
    <mergeCell ref="M50:M53"/>
    <mergeCell ref="Y50:Y54"/>
    <mergeCell ref="Z50:Z54"/>
    <mergeCell ref="AA50:AA54"/>
    <mergeCell ref="AM56:AM58"/>
    <mergeCell ref="AN56:AN58"/>
    <mergeCell ref="AO56:AO58"/>
    <mergeCell ref="AP56:AP58"/>
    <mergeCell ref="AQ56:AQ58"/>
    <mergeCell ref="W56:W60"/>
    <mergeCell ref="X56:X60"/>
    <mergeCell ref="Y56:Y58"/>
    <mergeCell ref="Z56:Z58"/>
    <mergeCell ref="AA56:AA58"/>
    <mergeCell ref="AK56:AK58"/>
    <mergeCell ref="AL56:AL58"/>
    <mergeCell ref="G56:G60"/>
    <mergeCell ref="H56:H60"/>
    <mergeCell ref="I56:I60"/>
    <mergeCell ref="J56:J60"/>
    <mergeCell ref="U56:U60"/>
    <mergeCell ref="V56:V60"/>
    <mergeCell ref="K57:K58"/>
    <mergeCell ref="L57:L58"/>
    <mergeCell ref="M57:M58"/>
    <mergeCell ref="N57:N58"/>
    <mergeCell ref="A62:A70"/>
    <mergeCell ref="B62:B70"/>
    <mergeCell ref="C62:C70"/>
    <mergeCell ref="D62:D70"/>
    <mergeCell ref="E62:E70"/>
    <mergeCell ref="F62:F70"/>
    <mergeCell ref="O57:O58"/>
    <mergeCell ref="P57:P58"/>
    <mergeCell ref="Q57:Q58"/>
    <mergeCell ref="R57:R58"/>
    <mergeCell ref="S57:S58"/>
    <mergeCell ref="T57:T58"/>
    <mergeCell ref="A56:A60"/>
    <mergeCell ref="B56:B60"/>
    <mergeCell ref="C56:C60"/>
    <mergeCell ref="D56:D60"/>
    <mergeCell ref="E56:E60"/>
    <mergeCell ref="F56:F60"/>
    <mergeCell ref="O63:O64"/>
    <mergeCell ref="P63:P64"/>
    <mergeCell ref="Q63:Q64"/>
    <mergeCell ref="R63:R64"/>
    <mergeCell ref="AL62:AL69"/>
    <mergeCell ref="AM62:AM69"/>
    <mergeCell ref="AN62:AN69"/>
    <mergeCell ref="AO62:AO69"/>
    <mergeCell ref="AP62:AP69"/>
    <mergeCell ref="AQ62:AQ69"/>
    <mergeCell ref="W62:W70"/>
    <mergeCell ref="X62:X70"/>
    <mergeCell ref="Y62:Y70"/>
    <mergeCell ref="Z62:Z70"/>
    <mergeCell ref="AA62:AA70"/>
    <mergeCell ref="AK62:AK69"/>
    <mergeCell ref="U62:U70"/>
    <mergeCell ref="V62:V70"/>
    <mergeCell ref="K72:K75"/>
    <mergeCell ref="L72:L75"/>
    <mergeCell ref="Q69:Q70"/>
    <mergeCell ref="R69:R70"/>
    <mergeCell ref="S69:S70"/>
    <mergeCell ref="T69:T70"/>
    <mergeCell ref="AN72:AN75"/>
    <mergeCell ref="AO72:AO75"/>
    <mergeCell ref="AP72:AP75"/>
    <mergeCell ref="AQ72:AQ75"/>
    <mergeCell ref="K63:K64"/>
    <mergeCell ref="L63:L64"/>
    <mergeCell ref="M63:M64"/>
    <mergeCell ref="N63:N64"/>
    <mergeCell ref="C72:C75"/>
    <mergeCell ref="D72:D75"/>
    <mergeCell ref="E72:E75"/>
    <mergeCell ref="F72:F75"/>
    <mergeCell ref="Q65:Q68"/>
    <mergeCell ref="R65:R68"/>
    <mergeCell ref="S65:S68"/>
    <mergeCell ref="T65:T68"/>
    <mergeCell ref="K69:K70"/>
    <mergeCell ref="L69:L70"/>
    <mergeCell ref="M69:M70"/>
    <mergeCell ref="N69:N70"/>
    <mergeCell ref="O69:O70"/>
    <mergeCell ref="P69:P70"/>
    <mergeCell ref="K65:K68"/>
    <mergeCell ref="L65:L68"/>
    <mergeCell ref="M65:M68"/>
    <mergeCell ref="N65:N68"/>
    <mergeCell ref="O65:O68"/>
    <mergeCell ref="P65:P68"/>
    <mergeCell ref="G62:G70"/>
    <mergeCell ref="H62:H70"/>
    <mergeCell ref="I62:I70"/>
    <mergeCell ref="J62:J70"/>
    <mergeCell ref="S63:S64"/>
    <mergeCell ref="T63:T64"/>
    <mergeCell ref="A77:A78"/>
    <mergeCell ref="B77:B78"/>
    <mergeCell ref="C77:C78"/>
    <mergeCell ref="D77:D78"/>
    <mergeCell ref="E77:E78"/>
    <mergeCell ref="F77:F78"/>
    <mergeCell ref="Y72:Y75"/>
    <mergeCell ref="Z72:Z75"/>
    <mergeCell ref="AA72:AA75"/>
    <mergeCell ref="AK72:AK75"/>
    <mergeCell ref="AL72:AL75"/>
    <mergeCell ref="AM72:AM75"/>
    <mergeCell ref="S72:S75"/>
    <mergeCell ref="T72:T75"/>
    <mergeCell ref="U72:U75"/>
    <mergeCell ref="V72:V75"/>
    <mergeCell ref="W72:W75"/>
    <mergeCell ref="X72:X75"/>
    <mergeCell ref="M72:M75"/>
    <mergeCell ref="N72:N75"/>
    <mergeCell ref="O72:O75"/>
    <mergeCell ref="P72:P75"/>
    <mergeCell ref="Q72:Q75"/>
    <mergeCell ref="R72:R75"/>
    <mergeCell ref="G72:G75"/>
    <mergeCell ref="H72:H75"/>
    <mergeCell ref="I72:I75"/>
    <mergeCell ref="J72:J75"/>
    <mergeCell ref="AL77:AL78"/>
    <mergeCell ref="AM77:AM78"/>
    <mergeCell ref="A72:A75"/>
    <mergeCell ref="B72:B75"/>
    <mergeCell ref="AN77:AN78"/>
    <mergeCell ref="AO77:AO78"/>
    <mergeCell ref="AP77:AP78"/>
    <mergeCell ref="AQ77:AQ78"/>
    <mergeCell ref="W77:W78"/>
    <mergeCell ref="X77:X78"/>
    <mergeCell ref="Y77:Y78"/>
    <mergeCell ref="Z77:Z78"/>
    <mergeCell ref="AA77:AA78"/>
    <mergeCell ref="AK77:AK78"/>
    <mergeCell ref="G77:G78"/>
    <mergeCell ref="H77:H78"/>
    <mergeCell ref="I77:I78"/>
    <mergeCell ref="J77:J78"/>
    <mergeCell ref="U77:U78"/>
    <mergeCell ref="V77:V78"/>
    <mergeCell ref="M80:M90"/>
    <mergeCell ref="N80:N90"/>
    <mergeCell ref="O80:O90"/>
    <mergeCell ref="P80:P90"/>
    <mergeCell ref="Q80:Q90"/>
    <mergeCell ref="R80:R90"/>
    <mergeCell ref="G80:G91"/>
    <mergeCell ref="H80:H91"/>
    <mergeCell ref="I80:I91"/>
    <mergeCell ref="J80:J91"/>
    <mergeCell ref="K80:K90"/>
    <mergeCell ref="L80:L90"/>
    <mergeCell ref="A80:A91"/>
    <mergeCell ref="B80:B91"/>
    <mergeCell ref="C80:C91"/>
    <mergeCell ref="D80:D91"/>
    <mergeCell ref="E80:E91"/>
    <mergeCell ref="F80:F91"/>
    <mergeCell ref="AN80:AN84"/>
    <mergeCell ref="AO80:AO84"/>
    <mergeCell ref="AP80:AP91"/>
    <mergeCell ref="AQ80:AQ91"/>
    <mergeCell ref="AM85:AM91"/>
    <mergeCell ref="AN85:AN91"/>
    <mergeCell ref="AO85:AO91"/>
    <mergeCell ref="Y80:Y91"/>
    <mergeCell ref="Z80:Z91"/>
    <mergeCell ref="AA80:AA91"/>
    <mergeCell ref="AK80:AK91"/>
    <mergeCell ref="AL80:AL91"/>
    <mergeCell ref="AM80:AM84"/>
    <mergeCell ref="S80:S90"/>
    <mergeCell ref="T80:T90"/>
    <mergeCell ref="U80:U91"/>
    <mergeCell ref="V80:V91"/>
    <mergeCell ref="W80:W91"/>
    <mergeCell ref="X80:X91"/>
    <mergeCell ref="AL93:AL100"/>
    <mergeCell ref="AM93:AM100"/>
    <mergeCell ref="AN93:AN100"/>
    <mergeCell ref="AO93:AO100"/>
    <mergeCell ref="AP93:AP100"/>
    <mergeCell ref="AQ93:AQ100"/>
    <mergeCell ref="W93:W100"/>
    <mergeCell ref="X93:X100"/>
    <mergeCell ref="Y93:Y100"/>
    <mergeCell ref="Z93:Z100"/>
    <mergeCell ref="AA93:AA100"/>
    <mergeCell ref="AK93:AK100"/>
    <mergeCell ref="G93:G94"/>
    <mergeCell ref="H93:H94"/>
    <mergeCell ref="I93:I94"/>
    <mergeCell ref="J93:J100"/>
    <mergeCell ref="U93:U100"/>
    <mergeCell ref="V93:V100"/>
    <mergeCell ref="G95:G100"/>
    <mergeCell ref="H95:H100"/>
    <mergeCell ref="I95:I100"/>
    <mergeCell ref="K96:K99"/>
    <mergeCell ref="R96:R99"/>
    <mergeCell ref="S96:S99"/>
    <mergeCell ref="T96:T99"/>
    <mergeCell ref="A102:A107"/>
    <mergeCell ref="B102:B107"/>
    <mergeCell ref="C102:C107"/>
    <mergeCell ref="D102:D107"/>
    <mergeCell ref="E102:E107"/>
    <mergeCell ref="F102:F107"/>
    <mergeCell ref="G102:G107"/>
    <mergeCell ref="L96:L99"/>
    <mergeCell ref="M96:M99"/>
    <mergeCell ref="N96:N99"/>
    <mergeCell ref="O96:O99"/>
    <mergeCell ref="P96:P99"/>
    <mergeCell ref="Q96:Q99"/>
    <mergeCell ref="A93:A100"/>
    <mergeCell ref="B93:B100"/>
    <mergeCell ref="C93:C100"/>
    <mergeCell ref="D93:D94"/>
    <mergeCell ref="E93:E94"/>
    <mergeCell ref="F93:F94"/>
    <mergeCell ref="D95:D100"/>
    <mergeCell ref="E95:E100"/>
    <mergeCell ref="F95:F100"/>
    <mergeCell ref="AM102:AM107"/>
    <mergeCell ref="AN102:AN107"/>
    <mergeCell ref="T102:T104"/>
    <mergeCell ref="U102:U107"/>
    <mergeCell ref="V102:V107"/>
    <mergeCell ref="W102:W107"/>
    <mergeCell ref="X102:X107"/>
    <mergeCell ref="Y102:Y107"/>
    <mergeCell ref="N102:N104"/>
    <mergeCell ref="O102:O104"/>
    <mergeCell ref="P102:P104"/>
    <mergeCell ref="Q102:Q104"/>
    <mergeCell ref="R102:R104"/>
    <mergeCell ref="S102:S104"/>
    <mergeCell ref="H102:H107"/>
    <mergeCell ref="I102:I107"/>
    <mergeCell ref="J102:J107"/>
    <mergeCell ref="K102:K104"/>
    <mergeCell ref="L102:L104"/>
    <mergeCell ref="M102:M104"/>
    <mergeCell ref="A109:A112"/>
    <mergeCell ref="B109:B112"/>
    <mergeCell ref="C109:C112"/>
    <mergeCell ref="D109:D112"/>
    <mergeCell ref="E109:E112"/>
    <mergeCell ref="F109:F112"/>
    <mergeCell ref="G109:G112"/>
    <mergeCell ref="L116:L118"/>
    <mergeCell ref="AK114:AK119"/>
    <mergeCell ref="AL114:AL119"/>
    <mergeCell ref="Q121:Q122"/>
    <mergeCell ref="R121:R122"/>
    <mergeCell ref="K116:K118"/>
    <mergeCell ref="M116:M118"/>
    <mergeCell ref="N116:N118"/>
    <mergeCell ref="O116:O118"/>
    <mergeCell ref="Z102:Z107"/>
    <mergeCell ref="AA102:AA107"/>
    <mergeCell ref="AK102:AK107"/>
    <mergeCell ref="AL102:AL107"/>
    <mergeCell ref="P121:P122"/>
    <mergeCell ref="B114:B122"/>
    <mergeCell ref="C114:C122"/>
    <mergeCell ref="D114:D122"/>
    <mergeCell ref="E114:E122"/>
    <mergeCell ref="X109:X112"/>
    <mergeCell ref="Y109:Y112"/>
    <mergeCell ref="Z109:Z112"/>
    <mergeCell ref="AA109:AA112"/>
    <mergeCell ref="AK109:AK112"/>
    <mergeCell ref="AL109:AL112"/>
    <mergeCell ref="H109:H112"/>
    <mergeCell ref="I109:I112"/>
    <mergeCell ref="J109:J112"/>
    <mergeCell ref="U109:U112"/>
    <mergeCell ref="V109:V112"/>
    <mergeCell ref="W109:W112"/>
    <mergeCell ref="AQ121:AQ122"/>
    <mergeCell ref="AM114:AM119"/>
    <mergeCell ref="AN114:AN119"/>
    <mergeCell ref="AO114:AO119"/>
    <mergeCell ref="AP114:AP119"/>
    <mergeCell ref="V114:V119"/>
    <mergeCell ref="W114:W119"/>
    <mergeCell ref="X114:X119"/>
    <mergeCell ref="Y114:Y119"/>
    <mergeCell ref="Z114:Z119"/>
    <mergeCell ref="AA114:AA119"/>
    <mergeCell ref="AM109:AM112"/>
    <mergeCell ref="AN109:AN112"/>
    <mergeCell ref="AO109:AO112"/>
    <mergeCell ref="AP109:AP112"/>
    <mergeCell ref="AQ109:AQ112"/>
    <mergeCell ref="U114:U119"/>
    <mergeCell ref="S116:S118"/>
    <mergeCell ref="T116:T118"/>
    <mergeCell ref="S121:S122"/>
    <mergeCell ref="T121:T122"/>
    <mergeCell ref="J121:J122"/>
    <mergeCell ref="K121:K122"/>
    <mergeCell ref="L121:L122"/>
    <mergeCell ref="M121:M122"/>
    <mergeCell ref="N121:N122"/>
    <mergeCell ref="O121:O122"/>
    <mergeCell ref="O134:O135"/>
    <mergeCell ref="P116:P118"/>
    <mergeCell ref="Q116:Q118"/>
    <mergeCell ref="R116:R118"/>
    <mergeCell ref="I124:I135"/>
    <mergeCell ref="J124:J135"/>
    <mergeCell ref="K124:K131"/>
    <mergeCell ref="L124:L131"/>
    <mergeCell ref="M124:M131"/>
    <mergeCell ref="N124:N131"/>
    <mergeCell ref="AQ125:AQ135"/>
    <mergeCell ref="U124:U135"/>
    <mergeCell ref="V124:V135"/>
    <mergeCell ref="W124:W135"/>
    <mergeCell ref="X124:X135"/>
    <mergeCell ref="Y125:Y135"/>
    <mergeCell ref="Z125:Z135"/>
    <mergeCell ref="AA125:AA135"/>
    <mergeCell ref="AK125:AK135"/>
    <mergeCell ref="AL125:AL135"/>
    <mergeCell ref="O124:O131"/>
    <mergeCell ref="P124:P131"/>
    <mergeCell ref="Q124:Q131"/>
    <mergeCell ref="R124:R131"/>
    <mergeCell ref="S124:S131"/>
    <mergeCell ref="T124:T131"/>
    <mergeCell ref="AA121:AA122"/>
    <mergeCell ref="AK121:AK122"/>
    <mergeCell ref="AL121:AL122"/>
    <mergeCell ref="AM121:AM122"/>
    <mergeCell ref="AN121:AN122"/>
    <mergeCell ref="AO121:AO122"/>
    <mergeCell ref="U121:U122"/>
    <mergeCell ref="V121:V122"/>
    <mergeCell ref="W121:W122"/>
    <mergeCell ref="X121:X122"/>
    <mergeCell ref="Y121:Y122"/>
    <mergeCell ref="Z121:Z122"/>
    <mergeCell ref="A124:A135"/>
    <mergeCell ref="B124:B135"/>
    <mergeCell ref="C124:C135"/>
    <mergeCell ref="D124:D135"/>
    <mergeCell ref="E124:E135"/>
    <mergeCell ref="F124:F135"/>
    <mergeCell ref="G124:G135"/>
    <mergeCell ref="H124:H135"/>
    <mergeCell ref="K134:K135"/>
    <mergeCell ref="L134:L135"/>
    <mergeCell ref="M134:M135"/>
    <mergeCell ref="N134:N135"/>
    <mergeCell ref="A114:A122"/>
    <mergeCell ref="P134:P135"/>
    <mergeCell ref="Q134:Q135"/>
    <mergeCell ref="Z137:Z144"/>
    <mergeCell ref="AA137:AA144"/>
    <mergeCell ref="R134:R135"/>
    <mergeCell ref="S134:S135"/>
    <mergeCell ref="T134:T135"/>
    <mergeCell ref="A137:A144"/>
    <mergeCell ref="B137:B144"/>
    <mergeCell ref="C137:C144"/>
    <mergeCell ref="D137:D144"/>
    <mergeCell ref="E137:E144"/>
    <mergeCell ref="F137:F144"/>
    <mergeCell ref="G137:G144"/>
    <mergeCell ref="F114:F122"/>
    <mergeCell ref="G114:G122"/>
    <mergeCell ref="H114:H122"/>
    <mergeCell ref="I114:I122"/>
    <mergeCell ref="J114:J119"/>
    <mergeCell ref="AK137:AK144"/>
    <mergeCell ref="AL137:AL144"/>
    <mergeCell ref="AM137:AM144"/>
    <mergeCell ref="AN137:AN144"/>
    <mergeCell ref="T137:T142"/>
    <mergeCell ref="U137:U144"/>
    <mergeCell ref="V137:V144"/>
    <mergeCell ref="W137:W144"/>
    <mergeCell ref="X137:X144"/>
    <mergeCell ref="Y137:Y144"/>
    <mergeCell ref="N137:N142"/>
    <mergeCell ref="O137:O142"/>
    <mergeCell ref="P137:P142"/>
    <mergeCell ref="Q137:Q142"/>
    <mergeCell ref="R137:R142"/>
    <mergeCell ref="S137:S142"/>
    <mergeCell ref="M137:M142"/>
    <mergeCell ref="P146:P152"/>
    <mergeCell ref="Q146:Q152"/>
    <mergeCell ref="R146:R152"/>
    <mergeCell ref="S146:S152"/>
    <mergeCell ref="H146:H153"/>
    <mergeCell ref="I146:I153"/>
    <mergeCell ref="J146:J153"/>
    <mergeCell ref="K146:K152"/>
    <mergeCell ref="L146:L152"/>
    <mergeCell ref="M146:M152"/>
    <mergeCell ref="R143:R144"/>
    <mergeCell ref="S143:S144"/>
    <mergeCell ref="T143:T144"/>
    <mergeCell ref="A146:A153"/>
    <mergeCell ref="B146:B153"/>
    <mergeCell ref="C146:C153"/>
    <mergeCell ref="D146:D153"/>
    <mergeCell ref="E146:E153"/>
    <mergeCell ref="F146:F153"/>
    <mergeCell ref="G146:G153"/>
    <mergeCell ref="K143:K144"/>
    <mergeCell ref="L143:L144"/>
    <mergeCell ref="M143:M144"/>
    <mergeCell ref="N143:N144"/>
    <mergeCell ref="O143:O144"/>
    <mergeCell ref="P143:P144"/>
    <mergeCell ref="Q143:Q144"/>
    <mergeCell ref="H137:H144"/>
    <mergeCell ref="I137:I144"/>
    <mergeCell ref="J137:J144"/>
    <mergeCell ref="K137:K142"/>
    <mergeCell ref="L137:L142"/>
    <mergeCell ref="R155:R159"/>
    <mergeCell ref="S155:S159"/>
    <mergeCell ref="H155:H162"/>
    <mergeCell ref="I155:I162"/>
    <mergeCell ref="J155:J162"/>
    <mergeCell ref="K155:K159"/>
    <mergeCell ref="L155:L159"/>
    <mergeCell ref="M155:M159"/>
    <mergeCell ref="AO146:AO153"/>
    <mergeCell ref="AP146:AP153"/>
    <mergeCell ref="AQ146:AQ153"/>
    <mergeCell ref="A155:A162"/>
    <mergeCell ref="B155:B162"/>
    <mergeCell ref="C155:C162"/>
    <mergeCell ref="D155:D162"/>
    <mergeCell ref="E155:E162"/>
    <mergeCell ref="F155:F162"/>
    <mergeCell ref="G155:G162"/>
    <mergeCell ref="Z146:Z153"/>
    <mergeCell ref="AA146:AA151"/>
    <mergeCell ref="AK146:AK153"/>
    <mergeCell ref="AL146:AL153"/>
    <mergeCell ref="AM146:AM153"/>
    <mergeCell ref="AN146:AN153"/>
    <mergeCell ref="T146:T152"/>
    <mergeCell ref="U146:U153"/>
    <mergeCell ref="V146:V153"/>
    <mergeCell ref="W146:W153"/>
    <mergeCell ref="X146:X153"/>
    <mergeCell ref="Y146:Y153"/>
    <mergeCell ref="N146:N152"/>
    <mergeCell ref="O146:O152"/>
    <mergeCell ref="AA160:AA162"/>
    <mergeCell ref="A164:A166"/>
    <mergeCell ref="B164:B166"/>
    <mergeCell ref="C164:C166"/>
    <mergeCell ref="D164:D166"/>
    <mergeCell ref="E164:E166"/>
    <mergeCell ref="AO155:AO162"/>
    <mergeCell ref="AP155:AP162"/>
    <mergeCell ref="AQ155:AQ162"/>
    <mergeCell ref="AA158:AA159"/>
    <mergeCell ref="K160:K161"/>
    <mergeCell ref="L160:L161"/>
    <mergeCell ref="M160:M161"/>
    <mergeCell ref="N160:N161"/>
    <mergeCell ref="O160:O161"/>
    <mergeCell ref="P160:P161"/>
    <mergeCell ref="Z155:Z162"/>
    <mergeCell ref="AA155:AA157"/>
    <mergeCell ref="AK155:AK162"/>
    <mergeCell ref="AL155:AL162"/>
    <mergeCell ref="AM155:AM162"/>
    <mergeCell ref="AN155:AN162"/>
    <mergeCell ref="T155:T159"/>
    <mergeCell ref="U155:U162"/>
    <mergeCell ref="V155:V162"/>
    <mergeCell ref="W155:W162"/>
    <mergeCell ref="X155:X162"/>
    <mergeCell ref="Y155:Y162"/>
    <mergeCell ref="N155:N159"/>
    <mergeCell ref="O155:O159"/>
    <mergeCell ref="P155:P159"/>
    <mergeCell ref="Q155:Q159"/>
    <mergeCell ref="F164:F166"/>
    <mergeCell ref="G164:G166"/>
    <mergeCell ref="H164:H166"/>
    <mergeCell ref="I164:I166"/>
    <mergeCell ref="J164:J166"/>
    <mergeCell ref="K164:K165"/>
    <mergeCell ref="T172:T173"/>
    <mergeCell ref="Q160:Q161"/>
    <mergeCell ref="R160:R161"/>
    <mergeCell ref="S160:S161"/>
    <mergeCell ref="T160:T161"/>
    <mergeCell ref="K170:K171"/>
    <mergeCell ref="L170:L171"/>
    <mergeCell ref="M170:M171"/>
    <mergeCell ref="N170:N171"/>
    <mergeCell ref="O170:O171"/>
    <mergeCell ref="K168:K169"/>
    <mergeCell ref="K172:K173"/>
    <mergeCell ref="X164:X166"/>
    <mergeCell ref="Y164:Y166"/>
    <mergeCell ref="Z164:Z166"/>
    <mergeCell ref="AA164:AA165"/>
    <mergeCell ref="AK164:AK166"/>
    <mergeCell ref="AL164:AL166"/>
    <mergeCell ref="R164:R165"/>
    <mergeCell ref="S164:S165"/>
    <mergeCell ref="T164:T165"/>
    <mergeCell ref="U164:U166"/>
    <mergeCell ref="V164:V166"/>
    <mergeCell ref="W164:W166"/>
    <mergeCell ref="L164:L165"/>
    <mergeCell ref="M164:M165"/>
    <mergeCell ref="N164:N165"/>
    <mergeCell ref="O164:O165"/>
    <mergeCell ref="P164:P165"/>
    <mergeCell ref="Q164:Q165"/>
    <mergeCell ref="X168:X173"/>
    <mergeCell ref="Y168:Y173"/>
    <mergeCell ref="Z168:Z173"/>
    <mergeCell ref="AA168:AA169"/>
    <mergeCell ref="AK168:AK173"/>
    <mergeCell ref="AL168:AL173"/>
    <mergeCell ref="AA172:AA173"/>
    <mergeCell ref="R168:R169"/>
    <mergeCell ref="S168:S169"/>
    <mergeCell ref="T168:T169"/>
    <mergeCell ref="U168:U173"/>
    <mergeCell ref="V168:V173"/>
    <mergeCell ref="W168:W173"/>
    <mergeCell ref="R172:R173"/>
    <mergeCell ref="S172:S173"/>
    <mergeCell ref="L168:L169"/>
    <mergeCell ref="M168:M169"/>
    <mergeCell ref="N168:N169"/>
    <mergeCell ref="O168:O169"/>
    <mergeCell ref="P168:P169"/>
    <mergeCell ref="Q168:Q169"/>
    <mergeCell ref="Q172:Q173"/>
    <mergeCell ref="P170:P171"/>
    <mergeCell ref="Q170:Q171"/>
    <mergeCell ref="R170:R171"/>
    <mergeCell ref="S170:S171"/>
    <mergeCell ref="T170:T171"/>
    <mergeCell ref="AA170:AA171"/>
    <mergeCell ref="G175:G180"/>
    <mergeCell ref="H175:H180"/>
    <mergeCell ref="I175:I180"/>
    <mergeCell ref="J175:J180"/>
    <mergeCell ref="K175:K176"/>
    <mergeCell ref="L175:L176"/>
    <mergeCell ref="A175:A180"/>
    <mergeCell ref="B175:B180"/>
    <mergeCell ref="C175:C180"/>
    <mergeCell ref="D175:D180"/>
    <mergeCell ref="E175:E180"/>
    <mergeCell ref="F175:F180"/>
    <mergeCell ref="L172:L173"/>
    <mergeCell ref="M172:M173"/>
    <mergeCell ref="N172:N173"/>
    <mergeCell ref="O172:O173"/>
    <mergeCell ref="P172:P173"/>
    <mergeCell ref="F168:F173"/>
    <mergeCell ref="G168:G173"/>
    <mergeCell ref="H168:H173"/>
    <mergeCell ref="I168:I173"/>
    <mergeCell ref="J168:J173"/>
    <mergeCell ref="A168:A173"/>
    <mergeCell ref="B168:B173"/>
    <mergeCell ref="C168:C173"/>
    <mergeCell ref="D168:D173"/>
    <mergeCell ref="E168:E173"/>
    <mergeCell ref="Y178:Y180"/>
    <mergeCell ref="Z178:Z180"/>
    <mergeCell ref="AN175:AN177"/>
    <mergeCell ref="AO175:AO180"/>
    <mergeCell ref="AP175:AP177"/>
    <mergeCell ref="AQ175:AQ177"/>
    <mergeCell ref="K178:K180"/>
    <mergeCell ref="L178:L180"/>
    <mergeCell ref="M178:M180"/>
    <mergeCell ref="N178:N180"/>
    <mergeCell ref="O178:O180"/>
    <mergeCell ref="P178:P180"/>
    <mergeCell ref="Y175:Y177"/>
    <mergeCell ref="Z175:Z177"/>
    <mergeCell ref="AA175:AA177"/>
    <mergeCell ref="AK175:AK177"/>
    <mergeCell ref="AL175:AL177"/>
    <mergeCell ref="AM175:AM177"/>
    <mergeCell ref="S175:S176"/>
    <mergeCell ref="T175:T176"/>
    <mergeCell ref="U175:U180"/>
    <mergeCell ref="V175:V180"/>
    <mergeCell ref="W175:W180"/>
    <mergeCell ref="X175:X180"/>
    <mergeCell ref="M175:M176"/>
    <mergeCell ref="N175:N176"/>
    <mergeCell ref="O175:O176"/>
    <mergeCell ref="P175:P176"/>
    <mergeCell ref="Q175:Q176"/>
    <mergeCell ref="R175:R176"/>
    <mergeCell ref="P182:P183"/>
    <mergeCell ref="Q182:Q183"/>
    <mergeCell ref="R182:R183"/>
    <mergeCell ref="S182:S183"/>
    <mergeCell ref="T182:T183"/>
    <mergeCell ref="U182:U187"/>
    <mergeCell ref="J182:J187"/>
    <mergeCell ref="K182:K183"/>
    <mergeCell ref="L182:L183"/>
    <mergeCell ref="M182:M183"/>
    <mergeCell ref="N182:N183"/>
    <mergeCell ref="O182:O183"/>
    <mergeCell ref="AQ178:AQ180"/>
    <mergeCell ref="A182:A187"/>
    <mergeCell ref="B182:B187"/>
    <mergeCell ref="C182:C187"/>
    <mergeCell ref="D182:D187"/>
    <mergeCell ref="E182:E187"/>
    <mergeCell ref="F182:F187"/>
    <mergeCell ref="G182:G187"/>
    <mergeCell ref="H182:H187"/>
    <mergeCell ref="I182:I187"/>
    <mergeCell ref="AA178:AA180"/>
    <mergeCell ref="AK178:AK180"/>
    <mergeCell ref="AL178:AL180"/>
    <mergeCell ref="AM178:AM180"/>
    <mergeCell ref="AN178:AN180"/>
    <mergeCell ref="AP178:AP180"/>
    <mergeCell ref="Q178:Q180"/>
    <mergeCell ref="R178:R180"/>
    <mergeCell ref="S178:S180"/>
    <mergeCell ref="T178:T180"/>
    <mergeCell ref="Y185:Y187"/>
    <mergeCell ref="Z185:Z187"/>
    <mergeCell ref="AA185:AA187"/>
    <mergeCell ref="AK185:AK187"/>
    <mergeCell ref="AL185:AL187"/>
    <mergeCell ref="AM185:AM187"/>
    <mergeCell ref="AN185:AN187"/>
    <mergeCell ref="AO185:AO187"/>
    <mergeCell ref="AP185:AP187"/>
    <mergeCell ref="AK182:AK184"/>
    <mergeCell ref="AL182:AL184"/>
    <mergeCell ref="AM182:AM184"/>
    <mergeCell ref="AN182:AN184"/>
    <mergeCell ref="AO182:AO184"/>
    <mergeCell ref="AP182:AP184"/>
    <mergeCell ref="V182:V187"/>
    <mergeCell ref="W182:W187"/>
    <mergeCell ref="X182:X187"/>
    <mergeCell ref="Y182:Y184"/>
    <mergeCell ref="Z182:Z184"/>
    <mergeCell ref="AA182:AA184"/>
    <mergeCell ref="AM189:AM191"/>
    <mergeCell ref="AN189:AN191"/>
    <mergeCell ref="AO189:AO191"/>
    <mergeCell ref="AP189:AP191"/>
    <mergeCell ref="V189:V191"/>
    <mergeCell ref="W189:W191"/>
    <mergeCell ref="X189:X191"/>
    <mergeCell ref="Y189:Y191"/>
    <mergeCell ref="Z189:Z191"/>
    <mergeCell ref="AA189:AA191"/>
    <mergeCell ref="P189:P191"/>
    <mergeCell ref="Q189:Q191"/>
    <mergeCell ref="R189:R191"/>
    <mergeCell ref="S189:S191"/>
    <mergeCell ref="T189:T191"/>
    <mergeCell ref="U189:U191"/>
    <mergeCell ref="J189:J191"/>
    <mergeCell ref="K189:K191"/>
    <mergeCell ref="L189:L191"/>
    <mergeCell ref="M189:M191"/>
    <mergeCell ref="N189:N191"/>
    <mergeCell ref="O189:O191"/>
    <mergeCell ref="J193:J199"/>
    <mergeCell ref="K193:K196"/>
    <mergeCell ref="L193:L196"/>
    <mergeCell ref="M193:M196"/>
    <mergeCell ref="N193:N196"/>
    <mergeCell ref="O193:O196"/>
    <mergeCell ref="A193:A199"/>
    <mergeCell ref="B193:B199"/>
    <mergeCell ref="C193:C199"/>
    <mergeCell ref="D193:D199"/>
    <mergeCell ref="E193:E199"/>
    <mergeCell ref="F193:F199"/>
    <mergeCell ref="G193:G199"/>
    <mergeCell ref="H193:H199"/>
    <mergeCell ref="I193:I199"/>
    <mergeCell ref="AK189:AK191"/>
    <mergeCell ref="AL189:AL191"/>
    <mergeCell ref="A189:A191"/>
    <mergeCell ref="B189:B191"/>
    <mergeCell ref="C189:C191"/>
    <mergeCell ref="D189:D191"/>
    <mergeCell ref="E189:E191"/>
    <mergeCell ref="F189:F191"/>
    <mergeCell ref="G189:G191"/>
    <mergeCell ref="H189:H191"/>
    <mergeCell ref="I189:I191"/>
    <mergeCell ref="K197:K199"/>
    <mergeCell ref="L197:L199"/>
    <mergeCell ref="M197:M199"/>
    <mergeCell ref="N197:N199"/>
    <mergeCell ref="O197:O199"/>
    <mergeCell ref="P197:P199"/>
    <mergeCell ref="Q197:Q199"/>
    <mergeCell ref="R197:R199"/>
    <mergeCell ref="S197:S199"/>
    <mergeCell ref="AK193:AK199"/>
    <mergeCell ref="AL193:AL199"/>
    <mergeCell ref="AM193:AM199"/>
    <mergeCell ref="AN193:AN199"/>
    <mergeCell ref="AO193:AO199"/>
    <mergeCell ref="AP193:AP199"/>
    <mergeCell ref="V193:V199"/>
    <mergeCell ref="W193:W199"/>
    <mergeCell ref="X193:X199"/>
    <mergeCell ref="Y193:Y199"/>
    <mergeCell ref="Z193:Z198"/>
    <mergeCell ref="AA193:AA199"/>
    <mergeCell ref="P193:P196"/>
    <mergeCell ref="Q193:Q196"/>
    <mergeCell ref="R193:R196"/>
    <mergeCell ref="S193:S196"/>
    <mergeCell ref="T193:T196"/>
    <mergeCell ref="U193:U199"/>
    <mergeCell ref="T197:T199"/>
    <mergeCell ref="W201:W202"/>
    <mergeCell ref="X201:X202"/>
    <mergeCell ref="M201:M202"/>
    <mergeCell ref="N201:N202"/>
    <mergeCell ref="O201:O202"/>
    <mergeCell ref="P201:P202"/>
    <mergeCell ref="Q201:Q202"/>
    <mergeCell ref="R201:R202"/>
    <mergeCell ref="G201:G202"/>
    <mergeCell ref="H201:H202"/>
    <mergeCell ref="I201:I202"/>
    <mergeCell ref="J201:J202"/>
    <mergeCell ref="K201:K202"/>
    <mergeCell ref="L201:L202"/>
    <mergeCell ref="A201:A202"/>
    <mergeCell ref="B201:B202"/>
    <mergeCell ref="C201:C202"/>
    <mergeCell ref="D201:D202"/>
    <mergeCell ref="E201:E202"/>
    <mergeCell ref="F201:F202"/>
    <mergeCell ref="M204:M206"/>
    <mergeCell ref="N204:N206"/>
    <mergeCell ref="O204:O206"/>
    <mergeCell ref="P204:P206"/>
    <mergeCell ref="Q204:Q206"/>
    <mergeCell ref="R204:R206"/>
    <mergeCell ref="G204:G206"/>
    <mergeCell ref="H204:H206"/>
    <mergeCell ref="I204:I206"/>
    <mergeCell ref="J204:J206"/>
    <mergeCell ref="K204:K206"/>
    <mergeCell ref="L204:L206"/>
    <mergeCell ref="AN201:AN202"/>
    <mergeCell ref="AO201:AO202"/>
    <mergeCell ref="AP201:AP202"/>
    <mergeCell ref="AQ201:AQ202"/>
    <mergeCell ref="A204:A206"/>
    <mergeCell ref="B204:B206"/>
    <mergeCell ref="C204:C206"/>
    <mergeCell ref="D204:D206"/>
    <mergeCell ref="E204:E206"/>
    <mergeCell ref="F204:F206"/>
    <mergeCell ref="Y201:Y202"/>
    <mergeCell ref="Z201:Z202"/>
    <mergeCell ref="AA201:AA202"/>
    <mergeCell ref="AK201:AK202"/>
    <mergeCell ref="AL201:AL202"/>
    <mergeCell ref="AM201:AM202"/>
    <mergeCell ref="S201:S202"/>
    <mergeCell ref="T201:T202"/>
    <mergeCell ref="U201:U202"/>
    <mergeCell ref="V201:V202"/>
    <mergeCell ref="M208:M211"/>
    <mergeCell ref="O208:O211"/>
    <mergeCell ref="P208:P211"/>
    <mergeCell ref="R208:R211"/>
    <mergeCell ref="S208:S211"/>
    <mergeCell ref="G208:G211"/>
    <mergeCell ref="H208:H211"/>
    <mergeCell ref="I208:I211"/>
    <mergeCell ref="J208:J211"/>
    <mergeCell ref="K208:K211"/>
    <mergeCell ref="L208:L211"/>
    <mergeCell ref="AN204:AN206"/>
    <mergeCell ref="AO204:AO206"/>
    <mergeCell ref="AP204:AP206"/>
    <mergeCell ref="AQ204:AQ206"/>
    <mergeCell ref="A208:A211"/>
    <mergeCell ref="B208:B211"/>
    <mergeCell ref="C208:C211"/>
    <mergeCell ref="D208:D211"/>
    <mergeCell ref="E208:E211"/>
    <mergeCell ref="F208:F211"/>
    <mergeCell ref="Y204:Y206"/>
    <mergeCell ref="Z204:Z206"/>
    <mergeCell ref="AA204:AA206"/>
    <mergeCell ref="AK204:AK206"/>
    <mergeCell ref="AL204:AL206"/>
    <mergeCell ref="AM204:AM206"/>
    <mergeCell ref="S204:S206"/>
    <mergeCell ref="T204:T206"/>
    <mergeCell ref="U204:U206"/>
    <mergeCell ref="V204:V206"/>
    <mergeCell ref="W204:W206"/>
    <mergeCell ref="AY12:AY23"/>
    <mergeCell ref="AX12:AX23"/>
    <mergeCell ref="AX40:AX54"/>
    <mergeCell ref="AY40:AY54"/>
    <mergeCell ref="AY65:AY70"/>
    <mergeCell ref="AX65:AX70"/>
    <mergeCell ref="AY83:AY91"/>
    <mergeCell ref="AX83:AX91"/>
    <mergeCell ref="AY59:AY60"/>
    <mergeCell ref="AX59:AX60"/>
    <mergeCell ref="AO208:AO211"/>
    <mergeCell ref="AP208:AP211"/>
    <mergeCell ref="AQ208:AQ211"/>
    <mergeCell ref="AQ189:AQ191"/>
    <mergeCell ref="AP168:AP173"/>
    <mergeCell ref="AQ168:AQ173"/>
    <mergeCell ref="AO137:AO144"/>
    <mergeCell ref="AP137:AP144"/>
    <mergeCell ref="AQ137:AQ144"/>
    <mergeCell ref="AX117:AX119"/>
    <mergeCell ref="AQ114:AQ119"/>
    <mergeCell ref="AO102:AO107"/>
    <mergeCell ref="AP102:AP107"/>
    <mergeCell ref="AQ102:AQ107"/>
    <mergeCell ref="AQ50:AQ54"/>
    <mergeCell ref="AO10:AO23"/>
    <mergeCell ref="AP10:AP23"/>
    <mergeCell ref="AQ10:AQ23"/>
    <mergeCell ref="AQ193:AQ199"/>
    <mergeCell ref="AQ185:AQ187"/>
    <mergeCell ref="AQ182:AQ184"/>
    <mergeCell ref="AP121:AP122"/>
    <mergeCell ref="AY96:AY100"/>
    <mergeCell ref="AX96:AX100"/>
    <mergeCell ref="AY105:AY107"/>
    <mergeCell ref="AX105:AX107"/>
    <mergeCell ref="AY117:AY119"/>
    <mergeCell ref="AY127:AY135"/>
    <mergeCell ref="AX127:AX135"/>
    <mergeCell ref="AY140:AY144"/>
    <mergeCell ref="AX140:AX144"/>
    <mergeCell ref="AY148:AY153"/>
    <mergeCell ref="AX148:AX153"/>
    <mergeCell ref="AY158:AY162"/>
    <mergeCell ref="AX158:AX162"/>
    <mergeCell ref="AY33:AY34"/>
    <mergeCell ref="AX33:AX34"/>
    <mergeCell ref="AY27:AY29"/>
    <mergeCell ref="AX27:AX29"/>
    <mergeCell ref="AM164:AM166"/>
    <mergeCell ref="AN164:AN166"/>
    <mergeCell ref="AO164:AO166"/>
    <mergeCell ref="AM168:AM173"/>
    <mergeCell ref="AN168:AN173"/>
    <mergeCell ref="AO168:AO173"/>
    <mergeCell ref="AP164:AP166"/>
    <mergeCell ref="AQ164:AQ166"/>
    <mergeCell ref="AM133:AM135"/>
    <mergeCell ref="AN133:AN135"/>
    <mergeCell ref="AM125:AM132"/>
    <mergeCell ref="AN125:AN132"/>
    <mergeCell ref="AO125:AO135"/>
    <mergeCell ref="AP125:AP135"/>
    <mergeCell ref="N208:N211"/>
    <mergeCell ref="AY170:AY173"/>
    <mergeCell ref="AX170:AX173"/>
    <mergeCell ref="AY178:AY180"/>
    <mergeCell ref="AX178:AX180"/>
    <mergeCell ref="Z208:Z211"/>
    <mergeCell ref="AA208:AA211"/>
    <mergeCell ref="AK208:AK211"/>
    <mergeCell ref="AL208:AL211"/>
    <mergeCell ref="AM208:AM211"/>
    <mergeCell ref="AN208:AN211"/>
    <mergeCell ref="T208:T211"/>
    <mergeCell ref="U208:U211"/>
    <mergeCell ref="V208:V211"/>
    <mergeCell ref="W208:W211"/>
    <mergeCell ref="X208:X211"/>
    <mergeCell ref="Y208:Y211"/>
    <mergeCell ref="X204:X206"/>
  </mergeCells>
  <pageMargins left="0.7" right="0.7" top="0.75" bottom="0.75" header="0.3" footer="0.3"/>
  <pageSetup paperSize="9" orientation="portrait" horizontalDpi="360" verticalDpi="360"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5"/>
  <sheetViews>
    <sheetView workbookViewId="0">
      <selection activeCell="D13" sqref="D13"/>
    </sheetView>
  </sheetViews>
  <sheetFormatPr baseColWidth="10" defaultColWidth="10.7109375" defaultRowHeight="15" x14ac:dyDescent="0.25"/>
  <cols>
    <col min="1" max="1" width="20.7109375" customWidth="1"/>
    <col min="2" max="2" width="25" customWidth="1"/>
    <col min="3" max="3" width="19.85546875" customWidth="1"/>
    <col min="4" max="4" width="20.42578125" customWidth="1"/>
    <col min="5" max="6" width="22.85546875" customWidth="1"/>
    <col min="7" max="7" width="25.28515625" customWidth="1"/>
  </cols>
  <sheetData>
    <row r="1" spans="1:7" ht="18" x14ac:dyDescent="0.25">
      <c r="A1" s="423" t="s">
        <v>962</v>
      </c>
      <c r="B1" s="424"/>
      <c r="C1" s="424"/>
      <c r="D1" s="424"/>
      <c r="E1" s="424"/>
      <c r="F1" s="424"/>
      <c r="G1" s="425"/>
    </row>
    <row r="2" spans="1:7" s="31" customFormat="1" ht="15.75" x14ac:dyDescent="0.25">
      <c r="A2" s="29" t="s">
        <v>963</v>
      </c>
      <c r="B2" s="426" t="s">
        <v>964</v>
      </c>
      <c r="C2" s="426"/>
      <c r="D2" s="426"/>
      <c r="E2" s="426"/>
      <c r="F2" s="426"/>
      <c r="G2" s="30" t="s">
        <v>965</v>
      </c>
    </row>
    <row r="3" spans="1:7" ht="34.5" customHeight="1" x14ac:dyDescent="0.25">
      <c r="A3" s="32" t="s">
        <v>966</v>
      </c>
      <c r="B3" s="427" t="s">
        <v>967</v>
      </c>
      <c r="C3" s="428"/>
      <c r="D3" s="428"/>
      <c r="E3" s="428"/>
      <c r="F3" s="429"/>
      <c r="G3" s="33" t="s">
        <v>968</v>
      </c>
    </row>
    <row r="4" spans="1:7" ht="15.75" x14ac:dyDescent="0.25">
      <c r="A4" s="34"/>
      <c r="B4" s="430"/>
      <c r="C4" s="431"/>
      <c r="D4" s="431"/>
      <c r="E4" s="431"/>
      <c r="F4" s="432"/>
      <c r="G4" s="35"/>
    </row>
    <row r="5" spans="1:7" ht="15.75" x14ac:dyDescent="0.25">
      <c r="A5" s="34"/>
      <c r="B5" s="430"/>
      <c r="C5" s="431"/>
      <c r="D5" s="431"/>
      <c r="E5" s="431"/>
      <c r="F5" s="432"/>
      <c r="G5" s="35"/>
    </row>
    <row r="6" spans="1:7" ht="16.5" thickBot="1" x14ac:dyDescent="0.3">
      <c r="A6" s="36"/>
      <c r="B6" s="422"/>
      <c r="C6" s="422"/>
      <c r="D6" s="422"/>
      <c r="E6" s="422"/>
      <c r="F6" s="422"/>
      <c r="G6" s="37"/>
    </row>
    <row r="7" spans="1:7" ht="16.5" thickBot="1" x14ac:dyDescent="0.3">
      <c r="A7" s="434"/>
      <c r="B7" s="434"/>
      <c r="C7" s="434"/>
      <c r="D7" s="434"/>
      <c r="E7" s="434"/>
      <c r="F7" s="434"/>
      <c r="G7" s="434"/>
    </row>
    <row r="8" spans="1:7" s="31" customFormat="1" ht="15.75" x14ac:dyDescent="0.25">
      <c r="A8" s="38"/>
      <c r="B8" s="435" t="s">
        <v>969</v>
      </c>
      <c r="C8" s="435"/>
      <c r="D8" s="435" t="s">
        <v>970</v>
      </c>
      <c r="E8" s="435"/>
      <c r="F8" s="39" t="s">
        <v>963</v>
      </c>
      <c r="G8" s="40" t="s">
        <v>971</v>
      </c>
    </row>
    <row r="9" spans="1:7" ht="15.75" x14ac:dyDescent="0.25">
      <c r="A9" s="41" t="s">
        <v>972</v>
      </c>
      <c r="B9" s="436" t="s">
        <v>973</v>
      </c>
      <c r="C9" s="436"/>
      <c r="D9" s="433" t="s">
        <v>974</v>
      </c>
      <c r="E9" s="433"/>
      <c r="F9" s="32" t="s">
        <v>966</v>
      </c>
      <c r="G9" s="42"/>
    </row>
    <row r="10" spans="1:7" ht="15.75" x14ac:dyDescent="0.25">
      <c r="A10" s="41" t="s">
        <v>975</v>
      </c>
      <c r="B10" s="433" t="s">
        <v>976</v>
      </c>
      <c r="C10" s="433"/>
      <c r="D10" s="433" t="s">
        <v>977</v>
      </c>
      <c r="E10" s="433"/>
      <c r="F10" s="32" t="s">
        <v>966</v>
      </c>
      <c r="G10" s="42"/>
    </row>
    <row r="11" spans="1:7" ht="16.5" thickBot="1" x14ac:dyDescent="0.3">
      <c r="A11" s="43" t="s">
        <v>978</v>
      </c>
      <c r="B11" s="433" t="s">
        <v>976</v>
      </c>
      <c r="C11" s="433"/>
      <c r="D11" s="433" t="s">
        <v>977</v>
      </c>
      <c r="E11" s="433"/>
      <c r="F11" s="32" t="s">
        <v>966</v>
      </c>
      <c r="G11" s="44"/>
    </row>
    <row r="12" spans="1:7" ht="45" customHeight="1" x14ac:dyDescent="0.25"/>
    <row r="13" spans="1:7" ht="45" customHeight="1" x14ac:dyDescent="0.25"/>
    <row r="14" spans="1:7" ht="45" customHeight="1" x14ac:dyDescent="0.25"/>
    <row r="15" spans="1:7" ht="45" customHeight="1" x14ac:dyDescent="0.25"/>
    <row r="16" spans="1:7" ht="45" customHeight="1" x14ac:dyDescent="0.25"/>
    <row r="17" ht="45" customHeight="1" x14ac:dyDescent="0.25"/>
    <row r="18" ht="45" customHeight="1" x14ac:dyDescent="0.25"/>
    <row r="19" ht="45" customHeight="1" x14ac:dyDescent="0.25"/>
    <row r="20" ht="45" customHeight="1" x14ac:dyDescent="0.25"/>
    <row r="21" ht="45" customHeight="1" x14ac:dyDescent="0.25"/>
    <row r="22" ht="45" customHeight="1" x14ac:dyDescent="0.25"/>
    <row r="23" ht="45" customHeight="1" x14ac:dyDescent="0.25"/>
    <row r="24" ht="45" customHeight="1" x14ac:dyDescent="0.25"/>
    <row r="25" ht="45" customHeight="1" x14ac:dyDescent="0.25"/>
  </sheetData>
  <mergeCells count="15">
    <mergeCell ref="B11:C11"/>
    <mergeCell ref="D11:E11"/>
    <mergeCell ref="A7:G7"/>
    <mergeCell ref="B8:C8"/>
    <mergeCell ref="D8:E8"/>
    <mergeCell ref="B9:C9"/>
    <mergeCell ref="D9:E9"/>
    <mergeCell ref="B10:C10"/>
    <mergeCell ref="D10:E10"/>
    <mergeCell ref="B6:F6"/>
    <mergeCell ref="A1:G1"/>
    <mergeCell ref="B2:F2"/>
    <mergeCell ref="B3:F3"/>
    <mergeCell ref="B4:F4"/>
    <mergeCell ref="B5:F5"/>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5"/>
  <sheetViews>
    <sheetView zoomScale="70" zoomScaleNormal="70" workbookViewId="0">
      <selection activeCell="A11" sqref="A11:B11"/>
    </sheetView>
  </sheetViews>
  <sheetFormatPr baseColWidth="10" defaultColWidth="10.7109375" defaultRowHeight="15" x14ac:dyDescent="0.25"/>
  <cols>
    <col min="1" max="1" width="30" customWidth="1"/>
    <col min="2" max="2" width="43.42578125" customWidth="1"/>
    <col min="6" max="6" width="20.140625" customWidth="1"/>
    <col min="7" max="7" width="34.7109375" customWidth="1"/>
  </cols>
  <sheetData>
    <row r="1" spans="1:7" ht="52.5" customHeight="1" x14ac:dyDescent="0.25">
      <c r="A1" s="438" t="s">
        <v>979</v>
      </c>
      <c r="B1" s="438"/>
      <c r="F1" s="1" t="s">
        <v>980</v>
      </c>
      <c r="G1" s="1" t="s">
        <v>981</v>
      </c>
    </row>
    <row r="2" spans="1:7" ht="25.5" customHeight="1" x14ac:dyDescent="0.25">
      <c r="A2" s="437" t="s">
        <v>982</v>
      </c>
      <c r="B2" s="437"/>
      <c r="F2" s="2">
        <v>0</v>
      </c>
      <c r="G2" s="3" t="s">
        <v>983</v>
      </c>
    </row>
    <row r="3" spans="1:7" ht="45" customHeight="1" x14ac:dyDescent="0.25">
      <c r="A3" s="437" t="s">
        <v>984</v>
      </c>
      <c r="B3" s="437"/>
      <c r="F3" s="2">
        <v>1</v>
      </c>
      <c r="G3" s="3" t="s">
        <v>985</v>
      </c>
    </row>
    <row r="4" spans="1:7" ht="45" customHeight="1" x14ac:dyDescent="0.25">
      <c r="A4" s="437" t="s">
        <v>986</v>
      </c>
      <c r="B4" s="437"/>
      <c r="F4" s="2">
        <v>2</v>
      </c>
      <c r="G4" s="3" t="s">
        <v>987</v>
      </c>
    </row>
    <row r="5" spans="1:7" ht="45" customHeight="1" x14ac:dyDescent="0.25">
      <c r="A5" s="437" t="s">
        <v>988</v>
      </c>
      <c r="B5" s="437"/>
      <c r="F5" s="2">
        <v>3</v>
      </c>
      <c r="G5" s="3" t="s">
        <v>989</v>
      </c>
    </row>
    <row r="6" spans="1:7" ht="45" customHeight="1" x14ac:dyDescent="0.25">
      <c r="A6" s="437" t="s">
        <v>990</v>
      </c>
      <c r="B6" s="437"/>
      <c r="F6" s="2">
        <v>4</v>
      </c>
      <c r="G6" s="3" t="s">
        <v>471</v>
      </c>
    </row>
    <row r="7" spans="1:7" ht="45" customHeight="1" x14ac:dyDescent="0.25">
      <c r="A7" s="437" t="s">
        <v>991</v>
      </c>
      <c r="B7" s="437"/>
      <c r="F7" s="2">
        <v>5</v>
      </c>
      <c r="G7" s="3" t="s">
        <v>992</v>
      </c>
    </row>
    <row r="8" spans="1:7" ht="45" customHeight="1" x14ac:dyDescent="0.25">
      <c r="A8" s="437" t="s">
        <v>993</v>
      </c>
      <c r="B8" s="437"/>
    </row>
    <row r="9" spans="1:7" ht="45" customHeight="1" x14ac:dyDescent="0.25">
      <c r="A9" s="437" t="s">
        <v>994</v>
      </c>
      <c r="B9" s="437"/>
    </row>
    <row r="10" spans="1:7" ht="45" customHeight="1" x14ac:dyDescent="0.25">
      <c r="A10" s="437" t="s">
        <v>995</v>
      </c>
      <c r="B10" s="437"/>
    </row>
    <row r="11" spans="1:7" ht="45" customHeight="1" x14ac:dyDescent="0.25">
      <c r="A11" s="437" t="s">
        <v>996</v>
      </c>
      <c r="B11" s="437"/>
    </row>
    <row r="12" spans="1:7" ht="45" customHeight="1" x14ac:dyDescent="0.25">
      <c r="A12" s="437" t="s">
        <v>997</v>
      </c>
      <c r="B12" s="437"/>
    </row>
    <row r="13" spans="1:7" ht="45" customHeight="1" x14ac:dyDescent="0.25">
      <c r="A13" s="437" t="s">
        <v>998</v>
      </c>
      <c r="B13" s="437"/>
    </row>
    <row r="14" spans="1:7" ht="45" customHeight="1" x14ac:dyDescent="0.25">
      <c r="A14" s="437" t="s">
        <v>999</v>
      </c>
      <c r="B14" s="437"/>
    </row>
    <row r="15" spans="1:7" ht="45" customHeight="1" x14ac:dyDescent="0.25">
      <c r="A15" s="437" t="s">
        <v>1000</v>
      </c>
      <c r="B15" s="437"/>
    </row>
    <row r="16" spans="1:7" ht="45" customHeight="1" x14ac:dyDescent="0.25">
      <c r="A16" s="437" t="s">
        <v>1001</v>
      </c>
      <c r="B16" s="437"/>
    </row>
    <row r="17" spans="1:2" ht="45" customHeight="1" x14ac:dyDescent="0.25">
      <c r="A17" s="437" t="s">
        <v>1002</v>
      </c>
      <c r="B17" s="437"/>
    </row>
    <row r="18" spans="1:2" ht="45" customHeight="1" x14ac:dyDescent="0.25">
      <c r="A18" s="437" t="s">
        <v>1003</v>
      </c>
      <c r="B18" s="437"/>
    </row>
    <row r="19" spans="1:2" ht="45" customHeight="1" x14ac:dyDescent="0.25">
      <c r="A19" s="437" t="s">
        <v>1004</v>
      </c>
      <c r="B19" s="437"/>
    </row>
    <row r="20" spans="1:2" ht="45" customHeight="1" x14ac:dyDescent="0.25">
      <c r="A20" s="437" t="s">
        <v>1005</v>
      </c>
      <c r="B20" s="437"/>
    </row>
    <row r="21" spans="1:2" ht="45" customHeight="1" x14ac:dyDescent="0.25">
      <c r="A21" s="437" t="s">
        <v>1006</v>
      </c>
      <c r="B21" s="437"/>
    </row>
    <row r="22" spans="1:2" ht="45" customHeight="1" x14ac:dyDescent="0.25"/>
    <row r="23" spans="1:2" ht="45" customHeight="1" x14ac:dyDescent="0.25"/>
    <row r="24" spans="1:2" ht="45" customHeight="1" x14ac:dyDescent="0.25"/>
    <row r="25" spans="1:2" ht="45" customHeight="1" x14ac:dyDescent="0.25"/>
  </sheetData>
  <mergeCells count="21">
    <mergeCell ref="A19:B19"/>
    <mergeCell ref="A20:B20"/>
    <mergeCell ref="A21:B21"/>
    <mergeCell ref="A13:B13"/>
    <mergeCell ref="A14:B14"/>
    <mergeCell ref="A15:B15"/>
    <mergeCell ref="A16:B16"/>
    <mergeCell ref="A17:B17"/>
    <mergeCell ref="A18:B18"/>
    <mergeCell ref="A12:B12"/>
    <mergeCell ref="A1:B1"/>
    <mergeCell ref="A2:B2"/>
    <mergeCell ref="A3:B3"/>
    <mergeCell ref="A4:B4"/>
    <mergeCell ref="A5:B5"/>
    <mergeCell ref="A6:B6"/>
    <mergeCell ref="A7:B7"/>
    <mergeCell ref="A8:B8"/>
    <mergeCell ref="A9:B9"/>
    <mergeCell ref="A10:B10"/>
    <mergeCell ref="A11:B1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INSTRUCTIVO</vt:lpstr>
      <vt:lpstr>PLAN DE ACCIÓN 2023 </vt:lpstr>
      <vt:lpstr>CONTROL DE CAMBIOS</vt:lpstr>
      <vt:lpstr>ANEXO 1</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Maria Mernarda Perez Carmona</dc:creator>
  <cp:keywords/>
  <dc:description/>
  <cp:lastModifiedBy>Maria Mernarda Perez Carmona</cp:lastModifiedBy>
  <cp:revision/>
  <dcterms:created xsi:type="dcterms:W3CDTF">2022-12-26T20:23:47Z</dcterms:created>
  <dcterms:modified xsi:type="dcterms:W3CDTF">2023-01-31T15:42:14Z</dcterms:modified>
  <cp:category/>
  <cp:contentStatus/>
</cp:coreProperties>
</file>