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PLANES DE ACCION 2023\"/>
    </mc:Choice>
  </mc:AlternateContent>
  <bookViews>
    <workbookView xWindow="0" yWindow="0" windowWidth="20490" windowHeight="7155" firstSheet="1" activeTab="1"/>
  </bookViews>
  <sheets>
    <sheet name="INSTRUCTIVO" sheetId="3" r:id="rId1"/>
    <sheet name="PLAN DE ACCIÓN SecGeneral" sheetId="4" r:id="rId2"/>
    <sheet name="PLAN DE ACCIÓN ServiciosPub" sheetId="1" r:id="rId3"/>
    <sheet name="CONTROL DE CAMBIOS "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73" i="1" l="1"/>
  <c r="AH72" i="1"/>
  <c r="AH71" i="1"/>
  <c r="AH70" i="1"/>
  <c r="AH69" i="1"/>
  <c r="AH9" i="1"/>
  <c r="AH50" i="4"/>
  <c r="AH49" i="4"/>
  <c r="AH48" i="4"/>
  <c r="AH47" i="4"/>
  <c r="AH132" i="4"/>
  <c r="AH131" i="4"/>
  <c r="AH130" i="4"/>
  <c r="AH129" i="4"/>
  <c r="AH128" i="4"/>
  <c r="AH100" i="4"/>
  <c r="AH94" i="4"/>
  <c r="AH93" i="4"/>
  <c r="AH92" i="4"/>
  <c r="AH91" i="4"/>
  <c r="AH90" i="4"/>
  <c r="AH89" i="4"/>
  <c r="AH88" i="4"/>
  <c r="AH134" i="4"/>
  <c r="AH135" i="4"/>
  <c r="AH136" i="4"/>
  <c r="AH137" i="4"/>
  <c r="AH138" i="4"/>
  <c r="AH139" i="4"/>
  <c r="AH140" i="4"/>
  <c r="AH133" i="4"/>
  <c r="AH149" i="4"/>
  <c r="AH145" i="4"/>
  <c r="AH141" i="4"/>
  <c r="AH85" i="4"/>
  <c r="AH86" i="4"/>
  <c r="AH87" i="4"/>
  <c r="AH81" i="4"/>
  <c r="AH82" i="4"/>
  <c r="AH83" i="4"/>
  <c r="AH84" i="4"/>
  <c r="AH76" i="4"/>
  <c r="AH77" i="4"/>
  <c r="AH78" i="4"/>
  <c r="AH79" i="4"/>
  <c r="AH80" i="4"/>
  <c r="AH75" i="4"/>
  <c r="AH74" i="4"/>
  <c r="AH72" i="4"/>
  <c r="AH73" i="4"/>
  <c r="AH71" i="4"/>
  <c r="AH69" i="4"/>
  <c r="AH67" i="4"/>
  <c r="AH65" i="4"/>
  <c r="AH63" i="4"/>
  <c r="AH60" i="4"/>
  <c r="AH41" i="4"/>
  <c r="AH42" i="4"/>
  <c r="AH43" i="4"/>
  <c r="AH36" i="4"/>
  <c r="AH37" i="4"/>
  <c r="AH38" i="4"/>
  <c r="AH39" i="4"/>
  <c r="AH40" i="4"/>
  <c r="AH31" i="4"/>
  <c r="AH32" i="4"/>
  <c r="AH33" i="4"/>
  <c r="AH34" i="4"/>
  <c r="AH35" i="4"/>
  <c r="AH30" i="4"/>
  <c r="AH25" i="4"/>
  <c r="AH26" i="4"/>
  <c r="AH27" i="4"/>
  <c r="AH28" i="4"/>
  <c r="AH29" i="4"/>
  <c r="AH24" i="4"/>
  <c r="AH13" i="4"/>
  <c r="AH14" i="4"/>
  <c r="AH15" i="4"/>
  <c r="AH16" i="4"/>
  <c r="AH17" i="4"/>
  <c r="AH18" i="4"/>
  <c r="AH19" i="4"/>
  <c r="AH153" i="4"/>
  <c r="T153" i="4"/>
  <c r="AH59" i="4"/>
  <c r="AH58" i="4"/>
  <c r="AH57" i="4"/>
  <c r="AH56" i="4"/>
  <c r="AH55" i="4"/>
  <c r="AH54" i="4"/>
  <c r="AH53" i="4"/>
  <c r="AH52" i="4"/>
  <c r="AH51" i="4"/>
  <c r="AH21" i="4"/>
  <c r="AH22" i="4"/>
  <c r="AH23" i="4"/>
  <c r="AH20" i="4"/>
  <c r="AH12" i="4"/>
  <c r="AH11" i="4"/>
  <c r="AH10" i="4"/>
  <c r="AH9" i="4"/>
  <c r="AD44" i="4"/>
  <c r="AH45" i="4"/>
  <c r="AH46" i="4"/>
  <c r="AH44" i="4"/>
</calcChain>
</file>

<file path=xl/comments1.xml><?xml version="1.0" encoding="utf-8"?>
<comments xmlns="http://schemas.openxmlformats.org/spreadsheetml/2006/main">
  <authors>
    <author>USUARIO</author>
  </authors>
  <commentList>
    <comment ref="A35"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C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text>
        <r>
          <rPr>
            <b/>
            <sz val="9"/>
            <color indexed="81"/>
            <rFont val="Tahoma"/>
            <family val="2"/>
          </rPr>
          <t>Luz Marlene Andrade:</t>
        </r>
        <r>
          <rPr>
            <sz val="9"/>
            <color indexed="81"/>
            <rFont val="Tahoma"/>
            <family val="2"/>
          </rPr>
          <t xml:space="preserve">
1. Recursos Propios - ICLD
2. SGP
3. Donaciones
</t>
        </r>
      </text>
    </comment>
    <comment ref="AT7" authorId="2" shapeId="0">
      <text>
        <r>
          <rPr>
            <sz val="9"/>
            <color indexed="81"/>
            <rFont val="Tahoma"/>
            <family val="2"/>
          </rPr>
          <t xml:space="preserve">VER ANEXO 1
</t>
        </r>
      </text>
    </comment>
    <comment ref="AU7" authorId="2" shapeId="0">
      <text>
        <r>
          <rPr>
            <b/>
            <sz val="9"/>
            <color indexed="81"/>
            <rFont val="Tahoma"/>
            <family val="2"/>
          </rPr>
          <t>VER ANEXO 1</t>
        </r>
        <r>
          <rPr>
            <sz val="9"/>
            <color indexed="81"/>
            <rFont val="Tahoma"/>
            <family val="2"/>
          </rPr>
          <t xml:space="preserve">
</t>
        </r>
      </text>
    </comment>
  </commentList>
</comments>
</file>

<file path=xl/comments3.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C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E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O7" authorId="1" shapeId="0">
      <text>
        <r>
          <rPr>
            <b/>
            <sz val="9"/>
            <color indexed="81"/>
            <rFont val="Tahoma"/>
            <family val="2"/>
          </rPr>
          <t>Luz Marlene Andrade:</t>
        </r>
        <r>
          <rPr>
            <sz val="9"/>
            <color indexed="81"/>
            <rFont val="Tahoma"/>
            <family val="2"/>
          </rPr>
          <t xml:space="preserve">
1. Recursos Propios - ICLD
2. SGP
3. Donaciones
</t>
        </r>
      </text>
    </comment>
    <comment ref="AT7" authorId="2" shapeId="0">
      <text>
        <r>
          <rPr>
            <sz val="9"/>
            <color indexed="81"/>
            <rFont val="Tahoma"/>
            <family val="2"/>
          </rPr>
          <t xml:space="preserve">VER ANEXO 1
</t>
        </r>
      </text>
    </comment>
    <comment ref="AU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<sst xmlns="http://schemas.openxmlformats.org/spreadsheetml/2006/main" count="2425" uniqueCount="1203">
  <si>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</si>
  <si>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</si>
  <si>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</si>
  <si>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</si>
  <si>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</si>
  <si>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</si>
  <si>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</si>
  <si>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</si>
  <si>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</si>
  <si>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</si>
  <si>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</si>
  <si>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</si>
  <si>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</si>
  <si>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</si>
  <si>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</si>
  <si>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</si>
  <si>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</si>
  <si>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</si>
  <si>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</si>
  <si>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</si>
  <si>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</si>
  <si>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</si>
  <si>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</si>
  <si>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</si>
  <si>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</si>
  <si>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</si>
  <si>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</si>
  <si>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</si>
  <si>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</si>
  <si>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</si>
  <si>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</si>
  <si>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</si>
  <si>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</si>
  <si>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</si>
  <si>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</si>
  <si>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</si>
  <si>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</si>
  <si>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</si>
  <si>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</si>
  <si>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</si>
  <si>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</si>
  <si>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</si>
  <si>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</si>
  <si>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</si>
  <si>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</si>
  <si>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19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</si>
  <si>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</si>
  <si>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</si>
  <si>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</si>
  <si>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</si>
  <si>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</si>
  <si>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</si>
  <si>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</si>
  <si>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</si>
  <si>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</si>
  <si>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</si>
  <si>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</si>
  <si>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</si>
  <si>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</si>
  <si>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</si>
  <si>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</si>
  <si>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</si>
  <si>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</si>
  <si>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</si>
  <si>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</si>
  <si>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</si>
  <si>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</si>
  <si>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</si>
  <si>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</si>
  <si>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</si>
  <si>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</si>
  <si>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</si>
  <si>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</si>
  <si>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</si>
  <si>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</si>
  <si>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</si>
  <si>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</si>
  <si>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</si>
  <si>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</si>
  <si>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</si>
  <si>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</si>
  <si>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</si>
  <si>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</si>
  <si>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</si>
  <si>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</si>
  <si>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</si>
  <si>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</si>
  <si>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</si>
  <si>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</si>
  <si>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</si>
  <si>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</si>
  <si>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</si>
  <si>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</si>
  <si>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</si>
  <si>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</si>
  <si>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</si>
  <si>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</si>
  <si>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</si>
  <si>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</si>
  <si>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</si>
  <si>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</si>
  <si>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</si>
  <si>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</si>
  <si>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</si>
  <si>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</si>
  <si>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</si>
  <si>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</si>
  <si>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</si>
  <si>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</si>
  <si>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</si>
  <si>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</si>
  <si>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</si>
  <si>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</si>
  <si>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</si>
  <si>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</si>
  <si>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</si>
  <si>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</si>
  <si>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</si>
  <si>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 xml:space="preserve">ARTICULACION </t>
  </si>
  <si>
    <t>POLICA DE ADMINISTRACION DE RIESGOS</t>
  </si>
  <si>
    <t xml:space="preserve">PROGRAMA </t>
  </si>
  <si>
    <t xml:space="preserve">DENOMINACION DEL PRODUCTO
</t>
  </si>
  <si>
    <t>1. BIEN</t>
  </si>
  <si>
    <t>2- SERVICIO</t>
  </si>
  <si>
    <t>ODS 6. Asegurar la disponibilidad y la gestión sostenible del agua y el saneamiento para todos.</t>
  </si>
  <si>
    <t>CARTAGENA RESILIENTE</t>
  </si>
  <si>
    <t>SERVICIOS PÚBLICOS BÁSICOS DEL DISTRITO DE CARTAGENA DE INDIAS: “TODOS CON TODO”</t>
  </si>
  <si>
    <t>TASA DE COBERTURA DE SANEAMIENTO EN SUELO URBANO.</t>
  </si>
  <si>
    <t>85.47 %
Fuente: DANE 2018</t>
  </si>
  <si>
    <t>LLEVAR AL 90 % LA TASA DE COBERTURA DE SANEAMIENTO EN SUELO URBANO.</t>
  </si>
  <si>
    <t xml:space="preserve">Porcentaje </t>
  </si>
  <si>
    <t xml:space="preserve"> CEMENTERIOS</t>
  </si>
  <si>
    <t>Plan de Saneamiento Ambiental en los cementerios distritales implementado.</t>
  </si>
  <si>
    <t>Fumigaciones realizadas</t>
  </si>
  <si>
    <t>0
Fuente: Secretaria General - Apoyo Logistico.</t>
  </si>
  <si>
    <t>Implementar 4 planes de saneamiento ambiental en los cementerios distritales uno (1) por cementerio (Ternera, Manga, Olaya y Albornoz).</t>
  </si>
  <si>
    <t>SERVICIO</t>
  </si>
  <si>
    <t>Informe de supervisión y certificación de saneamiento ambiental</t>
  </si>
  <si>
    <t xml:space="preserve">Gestión con valores para resultados </t>
  </si>
  <si>
    <t xml:space="preserve">
Politica de Servicio al ciudadano
Politica de fortalecimiento organizacional</t>
  </si>
  <si>
    <t xml:space="preserve">Administración de bienes y servicios </t>
  </si>
  <si>
    <t>Abastecer, administrar y mantener el 100% los bienes y servicios (servicios públicos, de aseo, vigilancia, parque automotor, telefonía,etc) de manera efectiva, permanente y de acuerdo al presupuesto disponible, para satisfacer las necesidades de las partes interesadas y contribuir al cumplimiento de la misión de la entidad prestando un servicio con la calidad y oportunidad que demandan los ciudadanos.</t>
  </si>
  <si>
    <t>ADMINISTRACION Y OPERACIÓN DE LOS CEMENTERIOS DISTRITALES – POR UNA CARTAGENA LIBRE Y RESILIENTE</t>
  </si>
  <si>
    <t>Garantizar que la prestación de los servicios en los cementerios de propiedad del Distrito de Cartagena, se efectúen con el cumplimiento de las normas de carácter sanitario y ambiental, en especial lo previsto la Ley 9 de 1979, Decreto Ley 205 de 2003, Resolución 5194 de 2010, Decreto 2676 de 200 y Resolución 1164 de 2002 o las disposiciones que las modifiquen, adicionen o sustituyan.</t>
  </si>
  <si>
    <t>Acciones preventivas y/o correctivas en los cementerios distritales, (Ternera, Manga, Olaya, Albornoz y Tierra Bomba) realizada.</t>
  </si>
  <si>
    <t>Documentos de lineamientos técnicos parapromover la gestión sostenible del suelo</t>
  </si>
  <si>
    <t>Jornadas de aseo especial:33,3 %
Pintura general de cementerio:33,3 %
Podas y talas: 33,3 %</t>
  </si>
  <si>
    <t>Direccion Administrativa de Apoyo Logistico</t>
  </si>
  <si>
    <t>DIDIER TORRES ZUÑIGA</t>
  </si>
  <si>
    <t>1.2.1.0.00-001 – ICLD.</t>
  </si>
  <si>
    <t xml:space="preserve">1.2.1.0.00-001 </t>
  </si>
  <si>
    <t>ADMINISTRACIÓN Y OPERACIÓN DE LOS CEMENTERIOS PÚBLICOS DISTRITALES – POR UNA CARTAGENA LIBRE Y RESILIENTE” CARTAGENA DE INDIAS.</t>
  </si>
  <si>
    <t>2.3.4599.1000.2021130010174</t>
  </si>
  <si>
    <t>SI</t>
  </si>
  <si>
    <t>14-CONTRATO DE OBRA</t>
  </si>
  <si>
    <t>SELECCIÓN ABREVIADA</t>
  </si>
  <si>
    <t>ICLD</t>
  </si>
  <si>
    <t>Obra civil de ampliación para la construcción de bóvedas y/o nichos en los cementerios distrital (Ternera, Olaya y Albornoz) realizada.</t>
  </si>
  <si>
    <t>bobedas: 50%
nichos : 50%</t>
  </si>
  <si>
    <t>Obra civil de ampliación para la construcción de bóvedas y nichos en los cementerios distritales, (Ternera, Olaya y Albornoz) realizada.</t>
  </si>
  <si>
    <t>Obras civiles realizadas</t>
  </si>
  <si>
    <t>Realizar 4 obras de ampliacion para la construccion de bovedas y nichos en los cementerios distritales, una (1) por cementerio (Ternera, Olaya y Albornoz).</t>
  </si>
  <si>
    <t>BIEN</t>
  </si>
  <si>
    <t>Obra construida e informe de gestión / Supervisión</t>
  </si>
  <si>
    <t>Plan de Saneamiento Ambiental Implementado</t>
  </si>
  <si>
    <t>Actividades de Control Microorganismos: 25%
Control Plagas,: 25%
Control Animales Silvestres: 25%
Capacitación Sanitaria: 25%</t>
  </si>
  <si>
    <t>95-CONTRATO DE PRESTACION DE SERVICIOS MINIMA CUANTIA</t>
  </si>
  <si>
    <t xml:space="preserve">MINIMA </t>
  </si>
  <si>
    <t>Acciones preventivas y correctivas en los cementerios distritales, (Ternera, Monga, Olaya y Albornoz) realizada.</t>
  </si>
  <si>
    <t xml:space="preserve">Mantenimientos </t>
  </si>
  <si>
    <t>Realizar 4 obras de acciones preventivas y correctivas en los cementerios distritales, una (1) por cementerio (Ternera, Manga, Olaya y Albornoz).</t>
  </si>
  <si>
    <t>Obra construida de acciones preventivas y correctivas e informe de gestión / Supervisión</t>
  </si>
  <si>
    <t>Contratación de servicios profesionales de asesoría jurídica contable y técnica exclusivamente.</t>
  </si>
  <si>
    <t>12-CONTRATO DE PRESTACION DE SERVICIOS</t>
  </si>
  <si>
    <t>DIRECTA</t>
  </si>
  <si>
    <t>CARTAGENA CONTINGENTE</t>
  </si>
  <si>
    <t>DESARROLLO ECONOMICO Y EMPLEABILIDAD</t>
  </si>
  <si>
    <t>NUMERO DE PLATAFORMAS DE INCLUSION PRODUCTIVA EN FUNCIONAMIENTO</t>
  </si>
  <si>
    <t>Diseñar e implementar 1 plataforma de inclusion productiva distrital</t>
  </si>
  <si>
    <t>Numero</t>
  </si>
  <si>
    <t>Desarrollo del Ecosistema Digital basado en la cuarta revolucion industrial.</t>
  </si>
  <si>
    <t>No. de jovenes formados en tics y tecnologia de la cuarta revolución industrial</t>
  </si>
  <si>
    <t>Formar a 1000 jovenes en Tics y tecnologias de la cuarta revolución industrial</t>
  </si>
  <si>
    <t>Servicio</t>
  </si>
  <si>
    <t>Personas capacitadas en tecnologías de la información y las comunicaciones (230103000)</t>
  </si>
  <si>
    <t>Gobierno digital</t>
  </si>
  <si>
    <t>GESTION DE PROYECTOS DE TECNOLOGIAS DE LA INFORMACION</t>
  </si>
  <si>
    <t xml:space="preserve">Gerenciar anualmente el 100% de los proyectos TI que lleven a la consolidación de la visión estratégica de futuro de la transformación digital del distrito de Cartagena, articulando los esfuerzos tanto de las entidades centralizadas, descentralizadas y del gobierno nacional. </t>
  </si>
  <si>
    <t>Oficina Asesora de Informatica</t>
  </si>
  <si>
    <t>INGRID SOLANO BENITEZ</t>
  </si>
  <si>
    <t>No. de funcionarios de la Alcaldia distrital de Cartagena formados en tics y cuarta revolucion industrial</t>
  </si>
  <si>
    <t>Formar a 600 funcionarios de la Alcaldia distrital de Cartagena en tics y cuarta revolución industrial</t>
  </si>
  <si>
    <t>Personas certificadas en gestión del espectro  (230103300)</t>
  </si>
  <si>
    <t>No. de plataforma de e-learning para funcionarios y cuidadanos capacitar en tics, tecnologia de la cuarta revolución industrial.</t>
  </si>
  <si>
    <t>implementar 1 plataforma de e-learning para funcionarios y ciudadanos capacitar en tics, tecnologia de la cuarta revolución.</t>
  </si>
  <si>
    <t>Productos digitales desarrollados (230200300)</t>
  </si>
  <si>
    <t>No. de politica publica de Ctel formulada</t>
  </si>
  <si>
    <t>Formular 1 politica publica de Ctel</t>
  </si>
  <si>
    <t>Documentos de lineamientos técnicos elaborados (230208300)</t>
  </si>
  <si>
    <t>No. De Plataforma de Inclusión Productiva Distrital en Funcionamiento</t>
  </si>
  <si>
    <t>MAS COOPERACION INTERNACIONAL</t>
  </si>
  <si>
    <t>No. de recursos gestionados para robustecer la financiación del Plan de Desarrollo Salvemos Juntos a Cartagena</t>
  </si>
  <si>
    <t>Pesos</t>
  </si>
  <si>
    <t>Gestionar 40.000.000.000 para financiar el Plan de desarrollo</t>
  </si>
  <si>
    <t>Servicio de asistencia técnica (4599031)</t>
  </si>
  <si>
    <t>Direccionamiento estrategico</t>
  </si>
  <si>
    <t xml:space="preserve">Planeación institucional
Gestión presupuestal
</t>
  </si>
  <si>
    <t>COOPERACION INTERNACIONAL</t>
  </si>
  <si>
    <t>Atraer y gestionar recursos para fortalecer la financiación del 100% de los programas del Plan de Desarrollo vigente y demás necesidades identificadas en el distrito, a través del relacionamiento con el ecosistema de cooperación internacional y la alineación estratégica de la oferta existente cooperación internacional de manera permanente.</t>
  </si>
  <si>
    <t>FORTALECIMIENTO DEL ECOSISTEMA DE COOPERACION INTERNACIONAL EN EL DISTRITO DE CARTAGENA DE INDIAS</t>
  </si>
  <si>
    <t xml:space="preserve">Fortalecer la gestión de la acción internacional por parte de los actores públicos y  privados que componen el ecosistema de cooperación internacional en la ciudad de Cartagena. </t>
  </si>
  <si>
    <t>Suscripción a redes internacionales.</t>
  </si>
  <si>
    <t>Suscripción del Distrito de Cartagena a 2 redes de cooperantes</t>
  </si>
  <si>
    <t>Estudios previos: 33,3 %
Expedición de resolución : 33,3 %
Pago de suscripción: 33,3 %</t>
  </si>
  <si>
    <t>Cooperación Internacional</t>
  </si>
  <si>
    <t>MIGUEL MANGA QUINTANA</t>
  </si>
  <si>
    <t>1.2.1.0.00-001 - ICLD</t>
  </si>
  <si>
    <t>Fortalecimiento del ecosistema de cooperación del Distrito de cartagena</t>
  </si>
  <si>
    <t>2.3.4599.1000.2021130010216</t>
  </si>
  <si>
    <t>Realizar la suscripción a redes de ciudades para fortalecer el intercambio de experiencias en materia de cooperación del Distrito.</t>
  </si>
  <si>
    <t>31-RESOLUCION</t>
  </si>
  <si>
    <t>No. de organizaciones habilitadas para cooperar</t>
  </si>
  <si>
    <t>Organizaciones</t>
  </si>
  <si>
    <t>Habilitar 50 organizaciones adicionales  para Cooperación.(</t>
  </si>
  <si>
    <t>Estrategia de fortalecimiento de organizaciones locales diseñada e implementada.</t>
  </si>
  <si>
    <t>Adquisición de souvenirs</t>
  </si>
  <si>
    <t>Estudios previos: 50%
Proceso de selección: 50%</t>
  </si>
  <si>
    <t>Adquisición de souvenirs para invitados internacionales destacados, en el marco del fortalecimiento de las relaciones internacionales del Distrito.</t>
  </si>
  <si>
    <t>19-CONTRATO DE SUMINISTRO</t>
  </si>
  <si>
    <t>No. De Plan de Internacionalización de la Ciudad Formulado</t>
  </si>
  <si>
    <t>Plan formulado participativamente</t>
  </si>
  <si>
    <t xml:space="preserve">Formular el primer Plan de Internacionalización de la Ciudad </t>
  </si>
  <si>
    <t>Bien</t>
  </si>
  <si>
    <t>Documentos de planeación (4599019)</t>
  </si>
  <si>
    <t>FORMULACION DEL PLAN DE INTERNACIONALIZACION DEL DISTRITO DE CARTAGENA DE INDIAS</t>
  </si>
  <si>
    <t>Optimizar la acción internacional distrital como instrumento para impulsar la agenda de desarrollo cultural, social, medioambiental, y economico de la ciudad de Cartagena</t>
  </si>
  <si>
    <t>Contratación de prestación de servicio de catering y logística para realización de eventos de relacionamiento con actores internacionales.</t>
  </si>
  <si>
    <t>Evento realizado</t>
  </si>
  <si>
    <t>Operación logistica: 50%
Realización: 50%</t>
  </si>
  <si>
    <t>Formulación Plan de internacionalización de cartagena de indias</t>
  </si>
  <si>
    <t>2.3.4599.1000.2021130010193</t>
  </si>
  <si>
    <t>REALIZAR EL DISEÑO, DIAGRAMACIÓN E IMPRESIÓN DOCUMENTAL DEL PRIMER PLAN DE INTERNAICONALIZACIÓN DE CARTAGENA</t>
  </si>
  <si>
    <t>DISEÑO, DIAGRAMACIÓN E
IMPRESIÓN DE MATERIAL
DOCUMENTAL</t>
  </si>
  <si>
    <t>Documento diseñado, diagramado e impreso</t>
  </si>
  <si>
    <t>Estudios previos:  33,3%
Diseño: 33,3%
Impresos: 33,3%</t>
  </si>
  <si>
    <t>CONTRATACIÓN DE PRESTACIÓN DE SERVICIO DE CATERING Y LOGÍSTICA PARA REALIZACIÓN DE EVENTOS DE RELACIONAMIENTO CON ACTORES INTERNACIONALES.</t>
  </si>
  <si>
    <t>DESARROLLO ECONOMICO Y</t>
  </si>
  <si>
    <t>Número de Plataforma de Inclusion Productiva  Distrital en Funcionamiento</t>
  </si>
  <si>
    <t>Diseñar e implementar 1 plataforma de inclusión productiva distrital</t>
  </si>
  <si>
    <t>Número</t>
  </si>
  <si>
    <t>SISTEMA DE MERCADOS PUBLICOS</t>
  </si>
  <si>
    <t>Red de Mercados Sectoriales Construidos</t>
  </si>
  <si>
    <t>Porcentaje</t>
  </si>
  <si>
    <t>25%  Plaza de Mercado Santa Rita Funcionando</t>
  </si>
  <si>
    <t>Construir y Adecuar 3 plazas de mercado sectoriales</t>
  </si>
  <si>
    <t>Sede construida y dotada (4599008)</t>
  </si>
  <si>
    <t>Servicio al Ciudadano</t>
  </si>
  <si>
    <t>MERCADOS PÚBLICOS</t>
  </si>
  <si>
    <t>Proveer las condiciones administrativas, operativas, jurídicas y ambientales para el funcionamiento del 100% de las plazas de mercados públicos del distrito de Cartagena con el fin de garantizar el abastecimiento y la seguridad alimentaria del consumidor final de manera permanente</t>
  </si>
  <si>
    <t>Fortalecimiento del sistema integrado de mercados públicos mediante el desarrollo de actividades y/o actuaciones administrativas, operativas, jurídicas, contractuales y ambientales en el Distrito de Cartagena de Indias</t>
  </si>
  <si>
    <t xml:space="preserve">Mejorar las condiciones administrativas, operativas, jurídicas y ambientales de la Red de Mercados públicos en el Distrito de Cartagena de Indias. </t>
  </si>
  <si>
    <t>Realizar estudios de pre inversión 
mercados sectoriales</t>
  </si>
  <si>
    <t>Documentos de lineamientos técnicos</t>
  </si>
  <si>
    <t>OFICINA DE MERCADOS PUBLICOS</t>
  </si>
  <si>
    <t>DIANA MARTINEZ BERROCAL</t>
  </si>
  <si>
    <t>ICLD 1.2.1.0.00-001</t>
  </si>
  <si>
    <t>2.3.4599.1000.2021130010190</t>
  </si>
  <si>
    <t>Construir y adecuar  tres plazas de mercados sectoriales / Convenio Interadministrativo</t>
  </si>
  <si>
    <t>Convenio Interadministrativo</t>
  </si>
  <si>
    <t>Realizar diagnóstico y contratación para adecuaciones de infraestructura de los mercados públicos</t>
  </si>
  <si>
    <t>Número de comerciantes minoristas adjudicatarios formalizados reubicados</t>
  </si>
  <si>
    <t>Formalizar a 1665 comerciantes minoristas</t>
  </si>
  <si>
    <t>Servicio de educación informal  (4599030)</t>
  </si>
  <si>
    <t>Caracterización de comerciantes, 
adjudicatarios del Mercado de Bazurto 
Socialización de Actividad con 
comerciantes a caracterizar, realizar 
sistematización y análisis de información 
recopilada</t>
  </si>
  <si>
    <t>SGP lLIBRE INVERSION</t>
  </si>
  <si>
    <t>SGP lLIBRE INVERSION 1.2.4.3.03-070</t>
  </si>
  <si>
    <t>Formalizar a 1665 comerciantes minoristas / Contratación Directa</t>
  </si>
  <si>
    <t>Contratación Directa</t>
  </si>
  <si>
    <t>SGP</t>
  </si>
  <si>
    <t>Reorganización de los procesos administrativos y operativos de las plazas de mercados públicos.</t>
  </si>
  <si>
    <t>Desarrollo de estrategias medio ambientales con los diferentes actores del mercado de Bazurto incluyendo a los moradores de los barrios aledaños y empresas prestadoras del servicio de aseo.</t>
  </si>
  <si>
    <t xml:space="preserve">Capacitación como ampliación de cobertura y manejo integral de los residuos sólidos en la plaza pública del mercado de Bazurto  </t>
  </si>
  <si>
    <t>TURISMO, MOTOR DE REACTIVACIÓN ECONÓMICA PARA CARATGENA DE INDIAS</t>
  </si>
  <si>
    <t>Número de visitantes que llegan a la ciudad de Cartagena de Indias</t>
  </si>
  <si>
    <t>Mantener el número de visitantes que llegan a la ciudad de Cartagena de Indias 3.207.999</t>
  </si>
  <si>
    <t>PROMOCIÓN NACIONAL E INTERNACIONAL DE CARTAGENA DE INDIAS</t>
  </si>
  <si>
    <t>Número de visitantes llegando a Cartagena de Indias por vía aérea, marítima y terrestre</t>
  </si>
  <si>
    <t>Mantener el número de visitantes en 3.207.999 llegando a Cartagena por vía aérea, marítima y terrestre</t>
  </si>
  <si>
    <t>CONSOLIDACIÓN DE LA PROMOCIÓN NACIONAL E INTERNACIONAL DE CARTAGENA DE INDIAS</t>
  </si>
  <si>
    <t>CORPOTURISMO</t>
  </si>
  <si>
    <t>NATALIA BOHÓRQUEZ CASTILLA</t>
  </si>
  <si>
    <t>CONECTIVIDAD</t>
  </si>
  <si>
    <t>Número de rutas aéreas conectando directamente a Cartagena de Indias con otros destinos nacionales e internacionales</t>
  </si>
  <si>
    <t>18 rutas aéreas</t>
  </si>
  <si>
    <t>Mantener 18 rutas aéreas conectada directamente a Cartagena</t>
  </si>
  <si>
    <t>CONSOLIDACIÓN DE LA CONECTIVIDAD PARA CARTAGENA DE INDIAS</t>
  </si>
  <si>
    <t>TURISMO COMPETITIVIO Y SOSTENIBLE</t>
  </si>
  <si>
    <t>Numero de Zonas turísticas Ordenadas</t>
  </si>
  <si>
    <t>Mantener 4 zonas turísticas ordenadas</t>
  </si>
  <si>
    <t>DESARROLLO DEL TURISMO COMPETITIVO Y SOSTENIBLE PARA CARTAGENA DE INDIAS</t>
  </si>
  <si>
    <t>Número de Centros de atención turística funcionando</t>
  </si>
  <si>
    <t>Mantener en funcionamiento 5 centros de atención turística</t>
  </si>
  <si>
    <t>Número de Puntos de Información Turística funcionando</t>
  </si>
  <si>
    <t>Mantener en funcionamiento 3 puntos de información turística</t>
  </si>
  <si>
    <t>Número de prestadores de servicios turísticos que promuevan la calidad y sostenibilidad del sector a través de la implementación de protocolos, normas y/o certificaciones.</t>
  </si>
  <si>
    <t>Promover la calidad y sostenibilidad del sector turístico a 400 prestadores de servicios turísticos</t>
  </si>
  <si>
    <t xml:space="preserve">16 - Promover sociedades en paz inclusivas y sostenibles, es la apuesta desde el Pilar Cartagena Transparente. </t>
  </si>
  <si>
    <t>CARTAGENA TRANSPARENTE</t>
  </si>
  <si>
    <t>GESTIÓN Y DESEMPEÑO INSTITUCIONAL PARA LA GOBERNANZA</t>
  </si>
  <si>
    <t>Elevar el índice de desempeño institucional medido a través de FURAG (Formulario Único de Reporte de Avances de la Gestión</t>
  </si>
  <si>
    <t>Implementar integralmente las 7 dimensiones y sus políticas del Modelo Integrado de Planeación y Gestión (MIPG)</t>
  </si>
  <si>
    <t>Elevar en un 30% el índice de desempeño institucional medido a través de FURAG (Formulario Único de Reporte de Avances de la Gestión</t>
  </si>
  <si>
    <t>GESTIÓN PÚBLICA INTEGRADA Y TRANSPARENTE</t>
  </si>
  <si>
    <t>Numero de Dimensiones del Modelo Integrado de Planeación y Gestión (MIPG) implementadas</t>
  </si>
  <si>
    <t>Dimensiones: 1. Talento Humano= 61,8% 
2. Direccionamiento Estratégico y Planeación = 61,2% 
3. Gestión para Resultados con Valores = 58% 
4. Evaluación de Resultados = 59,2% 
5. Información y Comunicaciones = 57,9% 
6. Gestión del Conocimiento = 57,4% 7. Control Interno = 57,1% Fuente: Departamento Administrativo de la Función Pública: 2018</t>
  </si>
  <si>
    <t>Politica de Fortalecimiento Organizacional y simplificación de procesos
Politica de 
Racionalización de tramites
Politica de Servicio al ciudadano</t>
  </si>
  <si>
    <t xml:space="preserve">Calidad
</t>
  </si>
  <si>
    <t xml:space="preserve">Garantizar la implementación de un modelo de operación por proceso que permita obtener productos y servicios de calidad, articulados con el desarrollo y la mejora continua, generando satisfacción de nuestros colaboradores y la ciudadanía </t>
  </si>
  <si>
    <t>Integración del Sistema de Gestión de la calidad y el servicio al ciudadano para la implementación del Modelo Integrado de Planeación y Gestión en la Secretaría General -TG+</t>
  </si>
  <si>
    <t>COORDINAR INTEGRALMENTE JUNTO A LA SECRETARIA DE PLANEACION LAS 7 DIMENSIONES DEL MODELO INTEGRADO Y DE PLANEACIÓN Y GESTIÓN</t>
  </si>
  <si>
    <t xml:space="preserve">
Asesorías y acompañamientos metodológicos para la implementación de las políticas de gestión y desempeño institucional</t>
  </si>
  <si>
    <t>Políticas implementadas</t>
  </si>
  <si>
    <t>25%
25 %
25%
25%</t>
  </si>
  <si>
    <t xml:space="preserve">SECRETARÍA GENERAL </t>
  </si>
  <si>
    <t xml:space="preserve">CARLOS LA ROTA GARCIA </t>
  </si>
  <si>
    <t xml:space="preserve">Ingresos Corrientes de Libre Destinación </t>
  </si>
  <si>
    <t>1.2.1.0.00-001</t>
  </si>
  <si>
    <t>INTEGRACIÓN DEL SISTEMA DE GESTIÓN DE LA CALIDAD Y EL SERVICIO AL CIUDADANO PARA LA IMPLEMENTACIÓN DEL MODELO INTEGRADO DE PLANEACIÓN Y GESTIÓN EN LA SECRETARÍA GENERAL -TG+ CARTAGENA DE INDIAS</t>
  </si>
  <si>
    <t>2.3.4599.1000.2020130010277</t>
  </si>
  <si>
    <t>Contrato de Prestación de servicios</t>
  </si>
  <si>
    <t>Prestación de servicios</t>
  </si>
  <si>
    <t>Recursos propios</t>
  </si>
  <si>
    <t>N/A</t>
  </si>
  <si>
    <t>Posibilidad de pérdida Reputacional por el bajo cumplimiento en los criterios diferenciales de las politicas de gestion y desempeño y/o el mal diligenciamiento del formulario por parte de los lideres de Politicas debido a la poca información disponible como soporte al diligenciamiento del formulario y/o baja ejecución de actividades que apunten a incrementar el nivel de desempeño institucional</t>
  </si>
  <si>
    <t>Asesor externo - Area de Calidad, Realizar acompañamiento metodologico y seguimiento  tecnico al cargue del formulario Furag, por parte de cada uno de los lideres de Politica de Gestión y desempeño. Anual</t>
  </si>
  <si>
    <t xml:space="preserve">
Asesorías y acompañamientos metodológicos para la actualización e implementación de los planes institucionales, en el marco de la implementación del Modelo Integrado de Planeación y Gestión.</t>
  </si>
  <si>
    <t>Planes implementados</t>
  </si>
  <si>
    <t>Posibilidad de pérdida Reputacional y Económica por ausencia de información documentada del modelo de operación por procesos debido a la omisión de los servidores públicos al momento de aplicar los lineamientos establecidos para el levantamiento de sus procesos</t>
  </si>
  <si>
    <t>Asesor externo - Area de Calidad Realizar el seguimiento por parte del Area de Calidad al cumplimiento de los criterios diferenciales de las politicas de gestión y desempeño por parte de los lideres de las políticas establecidos en los decretos 1409 de 2018 y 1225 de 2021. Seguimiento trimestral</t>
  </si>
  <si>
    <t>Asesorias para la actualización, medición y control de los procesos y procedimientos de la Alcaldia Mayor de Cartagena, en el marco de la implementación de la Politica de Fortalecimiento organizacional y simplificación de procesos.</t>
  </si>
  <si>
    <t>Procesos y procedimientos actualizados</t>
  </si>
  <si>
    <t>Posibilidad de pérdida Reputacional por fallas tecnologicas en el aplicativo SOLCADO debido a errores en la programacion interna del aplicativo, impidiendo el registro, control y trazabilidad de la documentacion del modelo de operación por procesos en la alcaldia</t>
  </si>
  <si>
    <t>Asesor externo - Area de Calidad Elaborar un procedimiento que describa la ruta para la programación de los flujos de trabajo para el registro, control y trazabilidad de la información en el aplicativo SOLCADO. Seguimiento trimestral</t>
  </si>
  <si>
    <t>Servicio al ciudadano</t>
  </si>
  <si>
    <t>Gestionar el 100% de  las peticiones, quejas, reclamos, sugerencias, felicitaciones y Denuncias (PQRSFD) formulados por los grupos de valor de la Alcaldía Mayor de Cartagena de Indias de manera permanente, aumentando el nivel de servicio mediante los canales de atención habilitados para garantizar los tiempos de respuestas.</t>
  </si>
  <si>
    <t>Estrategias de sensibilización y adopción del  Modelo Integrado de Planeación y Gestión mediante material de imprenta y litografía que sea necesario para el normal funcionamiento del proyecto.</t>
  </si>
  <si>
    <t>Campañas</t>
  </si>
  <si>
    <t xml:space="preserve"> Minima cuantia </t>
  </si>
  <si>
    <t>Implementación de la plataforma tecnológica de gestión de omnicanal integrada para el centro de contacto telefónico y digital</t>
  </si>
  <si>
    <t>Plataforma de gestión de omnicanalidad implementada</t>
  </si>
  <si>
    <t>Realizar los ajustes requeridos para la Ventanilla Unica de atención al Ciudadano que cumplan con las normas mínimas de accesibilidad en cuanto señalización</t>
  </si>
  <si>
    <t>Adecuación con la señalizacion y señaletica de las vemtanillas de atención al ciudadano</t>
  </si>
  <si>
    <t xml:space="preserve">Adquirir equipos para grabación de  personas que soliciten atención y hablen otras lenguas o dialectos en colombia((indígena, afro y ROM) </t>
  </si>
  <si>
    <t>Equipos de grabación adquiridos</t>
  </si>
  <si>
    <t>Implementar el 60% de los proyectos establecidos en el PINAR (de corto y  mediano plazo )</t>
  </si>
  <si>
    <t>Fortalecimiento gestión documental mediante el avance en la implementación del PINAR</t>
  </si>
  <si>
    <t>Fortalecer la gestión documental mediante el avance en la implementación del PINAR, para aumentar la eficiencia y eficacia en los procesos documentales</t>
  </si>
  <si>
    <t xml:space="preserve">Direccion Archivo General </t>
  </si>
  <si>
    <t>NORMA CECILIA ROMAN LEYGUES</t>
  </si>
  <si>
    <t>Transparencia para el fortalecimiento de la confianza en las instituciones del distrito de Cartagena</t>
  </si>
  <si>
    <t>Numero de rendición públicas
de cuentas realizadas</t>
  </si>
  <si>
    <t xml:space="preserve">Audiencia </t>
  </si>
  <si>
    <t>2 Rendiciónes publica de cuentas</t>
  </si>
  <si>
    <t>Realizar 8 procesos de rendición publica de cuentas a la ciudadanía</t>
  </si>
  <si>
    <t>DISEÑO IMPLEMENTACIÓN DE LA ESTRATEGIA DISTRITAL DE TRANSPARENCIA, PREVENCIÓN DE LA CORRUPCIÓN Y CULTURA CIUDADANA ANTICORRUPCIÓN, PARA EL FORTALECIMIENTO DE LA CONFIANZA EN LAS INSTITUCIONES DEL DISTRITO DE CARTAGENA DE INDIAS</t>
  </si>
  <si>
    <t>Fortalecer las capacidades de la administración distrital para visibilizar la información a través de procesos que propicien la transparencia,
la prevención de la corrupción y una cultura ciudadana anticorrupción.</t>
  </si>
  <si>
    <t>Oficina Asuntos de Transparencia</t>
  </si>
  <si>
    <t>DANIELA PUELLO SALCEDO</t>
  </si>
  <si>
    <t>Numero de estrategia de rendición publica de cuentas implementadas</t>
  </si>
  <si>
    <t xml:space="preserve">Estrategia </t>
  </si>
  <si>
    <t>ND</t>
  </si>
  <si>
    <t>Implementar Una(1) estrategia de rendición publica de cuentas periódica en el Distrito de Cartagena</t>
  </si>
  <si>
    <t>CARTAGENA INTELIGENTE CON TODOS Y PARA TODOS</t>
  </si>
  <si>
    <t>Porcentaje Ciudadanos cartageneros conectados, alfabetizados digitalmente</t>
  </si>
  <si>
    <t>60% de los ciudadanos cartageneros</t>
  </si>
  <si>
    <t xml:space="preserve"> Cartagena inteligente con todos y para todos</t>
  </si>
  <si>
    <t>Política pública formulada entre Universidad-Empresa-Estado- Sociedad.</t>
  </si>
  <si>
    <t>Formular 1 política pública entre Universidad-Empresa-Estado-Sociedad en tres fases</t>
  </si>
  <si>
    <t>TRANSFORMACIÓN DIGITAL PARA UNA CARTAGENA INTELIGENTE CON TODOS Y PARA TODOS CARTAGENA DE INDIAS</t>
  </si>
  <si>
    <t>Mejorar el índice de desempeño de la implementación de la política de gobierno digital en el Distrito de Cartagena</t>
  </si>
  <si>
    <t>Infraestructura tecnológica global diseñada e implementada para el distrito conforme se plantea en la política de gobierno digital</t>
  </si>
  <si>
    <t>1infraestructura tecnológica global diseñada e implementada en cinco fases conforme se plantea en la política de gobierno digital</t>
  </si>
  <si>
    <t>Infraestructura tecnológica y modelo general de datos abiertos del distrito adoptando la política nacional de explotación de datos</t>
  </si>
  <si>
    <t>1 infraestructura tecnológica global de datos abiertos diseñada e implementada en las cinco fases.</t>
  </si>
  <si>
    <t>Aplicaciones pilotos basadas en inteligencia artificial</t>
  </si>
  <si>
    <t>4 Aplicaciones piloto basadas en inteligencia artificial</t>
  </si>
  <si>
    <t>Centro Integrado de Operación y Control (CIOC)</t>
  </si>
  <si>
    <t>1 CIOC consolidado y operativo.</t>
  </si>
  <si>
    <t>Política de gobierno digital implementada</t>
  </si>
  <si>
    <t>Política de gobierno digital implementada en un 50%</t>
  </si>
  <si>
    <t>Diseño y reglamentación para remover barreras a instalación de infraestructura de telecomunicaciones en Cartagena implementada</t>
  </si>
  <si>
    <t>Diseñar e Implementar 1 reglamentación para remover las barreras a la instalación de Infraestructuras de telecomunicaciones en Cartagena</t>
  </si>
  <si>
    <t>Cartageneros conectados y alfabetizados</t>
  </si>
  <si>
    <t>Numero Zonas wifi de acceso libre Implementadas en Cartagena</t>
  </si>
  <si>
    <t>Implementar 8 zonas wifi en Cartagena</t>
  </si>
  <si>
    <t>Instalación de zonas wifi en la Alcaldía Distrital de   Cartagena de India</t>
  </si>
  <si>
    <t>Incrementar el  nivel de acceso a Internet en los hogares, en especial los estratos 1 y 2, y en zonas públicas de alta concurrencia ciudadana, del Distrito de Cartagena</t>
  </si>
  <si>
    <t>Numero de Corredores wifi turísticos Implementados</t>
  </si>
  <si>
    <t>Implementar 3 zonas wifi en Cartagena</t>
  </si>
  <si>
    <t>Cartagena hacia la modernidad</t>
  </si>
  <si>
    <t xml:space="preserve">Fases para modernización y reestructuración administrativa realizada </t>
  </si>
  <si>
    <t>Fases realizadas</t>
  </si>
  <si>
    <t>1 fase realizada</t>
  </si>
  <si>
    <t>Realizar y operacionalizar las 5 fases del proceso de modernización y reestructuración  administrativa de la Alcaldía Mayor de Cartagena</t>
  </si>
  <si>
    <t xml:space="preserve">Modernización y Rediseño Institucional de la Alcaldía Mayor de Cartagena de Indias </t>
  </si>
  <si>
    <t xml:space="preserve">
Dirección Administrativa de Talento Humano</t>
  </si>
  <si>
    <t>Organización y recuperacion del patrimonio publico de Cartagena</t>
  </si>
  <si>
    <t>Inventario de bienes inmuebles del distrito actualizado</t>
  </si>
  <si>
    <t>% de inventario actualizado</t>
  </si>
  <si>
    <t>1 Inventario Fuente Secretaria General 2019</t>
  </si>
  <si>
    <t>Actualizar 1 inventario de inmuebles pertenecientes al Distrito</t>
  </si>
  <si>
    <t>Saneamiento integral del Patrimonio Inmobiliario del Distrito de Cartagena</t>
  </si>
  <si>
    <t>Lograr un inventario de bienes inmuebles saneado y actualizado acorde para la implementación de las normas contables internacionales (NIC SP) y la toma de decisiones</t>
  </si>
  <si>
    <t xml:space="preserve">ORGANIZACIÓN Y RECUPERACIÓN DEL PATRIMONIO PÚBLICO DE CARTAGENA. </t>
  </si>
  <si>
    <t>Numero de Auditorías Forenses realizadas</t>
  </si>
  <si>
    <t>Realizar 1 Auditorias Forense</t>
  </si>
  <si>
    <t>DISEÑO IMPLEMENTACIÓN DE AUDITORÍA FORENSE PARA LA PROTECCIÓN Y RECUPERACIÓN DEL PATRIMONIO PÚBLICO DE CARTAGENA DE INDIAS</t>
  </si>
  <si>
    <t>Facilitar la obtención de pruebas legítimas que puedan ser utilizadas para recuperar dinero presuntamente sustraído del erario como resultado de corrupción</t>
  </si>
  <si>
    <t>CARTAGENA INCLUYENTE</t>
  </si>
  <si>
    <t xml:space="preserve">CULTURA DE LA FORMACIÓN “CON LA EDUCACIÓN PARA TODOS Y TODAS SALVAMOS JUNTOS A CARTAGENA” </t>
  </si>
  <si>
    <t>% de Egresados oficiales beneficiados con becas para educación superior anualmente.</t>
  </si>
  <si>
    <t>Incrementar a 13% los Egresados oficiales beneficiados con becas para educación superior</t>
  </si>
  <si>
    <t xml:space="preserve">POR UNA EDUCACIÓN POST SECUNDARIA DISTRITAL </t>
  </si>
  <si>
    <t>No. de jóvenes certificados en programas técnicos laborales y complementarios   asociados a los oficios de conservación del patrimonio</t>
  </si>
  <si>
    <t>2516
Fuente: ETCAR 2020</t>
  </si>
  <si>
    <t xml:space="preserve">Certificar 1.250 nuevos  jóvenes en programas técnicos laborales  y complementarios asociados a los oficios de conservación del patrimonio </t>
  </si>
  <si>
    <t>Implementacion del programa de formacion integral Escuela Taller Cartagena de Indias del Distrito de Cartagena</t>
  </si>
  <si>
    <t>Impartir formación para el trabajo y desarrollo humano a 1250 jóvenes en riesgo del Distrito de Cartagena entre 2020 y 2023.</t>
  </si>
  <si>
    <t>Escuela Taller Cartagena de Indias</t>
  </si>
  <si>
    <t xml:space="preserve">RAFAEL CUESTA CASTRO </t>
  </si>
  <si>
    <t>Porcentaje de egresados que se incorporan  a las necesidades del sector productivo</t>
  </si>
  <si>
    <t>80%
( de 200 egresados)
Fuente: ETCAR 2020</t>
  </si>
  <si>
    <t xml:space="preserve">Incrementar a 85% la vinculación laboral egresados de los distintos programas </t>
  </si>
  <si>
    <t>5% (170 de 200)</t>
  </si>
  <si>
    <t>Nuevos Programas Técnicos en oficios tradicionales Escuela Taller de Cartagena</t>
  </si>
  <si>
    <t>7
Fuente: ETCAR 2020</t>
  </si>
  <si>
    <t>Ampliar a 10 programas  técnicos en oficios tradicionales</t>
  </si>
  <si>
    <t>SERVICIOS PÙBLICOS BÀSICOS DEL DISTRITO DE CARTAGENA " TODOS CON TODO"</t>
  </si>
  <si>
    <t>Tasa de cobertura de acueducto en suelo urbano</t>
  </si>
  <si>
    <t>Llevar al 97% la cobertura de acueducto en suelo urbano</t>
  </si>
  <si>
    <t>AHORRO Y USO EFICIENTE DE LOS SERVICIOS PÚBLICOS "AGUA Y SANEAMIENTO PARA TODOS"</t>
  </si>
  <si>
    <t>Tasa de cobertura acueducto de forma segura en las comunidades Puerta de Hierro y Membrillal, ubicadas en el suelo urbano</t>
  </si>
  <si>
    <t>Tasa de cobertura</t>
  </si>
  <si>
    <t>Llevar al 100 %  la tasa de acueducto de forma segura en las comunidades de Puerta de hierro y Membrillal, ubicadas en suelo urbano.</t>
  </si>
  <si>
    <t>ACTUALIZACIÓN EXTENSIÓN DE REDES DE ACUEDUCTO EN EL DISTRITO DE CARTAGENA</t>
  </si>
  <si>
    <t>Garantizar la prestación del servicio de acueducto a las comunidades localizadas en la zona urbana, rural e insular del Distrito de Cartagena.</t>
  </si>
  <si>
    <t xml:space="preserve">SECRETARÍA GENERAL
OFICINA DE SERVICIOS PUBLICOS </t>
  </si>
  <si>
    <t>CARLOS ALBERTO LA ROTA GARCIA
HUGO CABARCAS AYOLA</t>
  </si>
  <si>
    <t>Llevar al 50% el porcentaje de la poblaciòn con acceso al acueducto de forma seguras en las comunidades de Tierra Bomba, Archipielago de San Bernardo, Isla furte, e Isla de Barù, ubicadas en suelo rural</t>
  </si>
  <si>
    <t>ACTUALIZACIÓN DEFINICIÓN E IMPLEMENTACIÓN DEL ESQUEMA DE PRESTACIÓN DE LOS SERVICIOS DE ACUEDUCTO Y ALCANTARILLADO DE LAS COMUNIDADES DE TIERRA BOMBA, ARCHIPIÉLAGO DE SAN BERNARDO, ISLA FUERTE E ISLA DE BARÚ. CARTAGENA DE INDIAS</t>
  </si>
  <si>
    <t>Tasa de cobertura de saneamiento de forma segura en barrios de Villa Rosa, de Arroz barato, Policarpa y Puerta de Hierro y 19 barrios más del Distrito de Cartagena</t>
  </si>
  <si>
    <t>Llevar al 90% la tasa de cobertura de saneamiento de forma segura en barrios de Villa Rosa, de Arroz barato, Policarpa y Puerta de Hierro y 19 barrios más del Distrito de Cartagena</t>
  </si>
  <si>
    <t>SANEAMIENTO DE FORMA SEGURA PARA TODOS EN EL DISTRITO DE CARTAGENA</t>
  </si>
  <si>
    <t>Garantizar la prestación del servicio de recolección de aguas residuales a las comunidades localizadas en la zona urbana, rural e insular del Distrito de Cartagena.</t>
  </si>
  <si>
    <t>ADMINISTRACIÓN DEL FONDO DE SOLIDARIDAD Y REDISTRIBUCION DEL INGRESOS
PARA LOS SERVICIOS PÚBLICOS DOMICILIARIOS DE ACUEDUCTO, ALCANTARILLADO
Y ASEO EN EL DISTRITO DE CARTAGENA DE INDIAS</t>
  </si>
  <si>
    <t> 2021130010196</t>
  </si>
  <si>
    <t> Garantizar la cobertura en un 100% del acceso a los servicios públicos de agua y saneamiento básico en los estratos 1, 2 y 3 en Cartagena de Indias</t>
  </si>
  <si>
    <t>Numero de Predios
Identificados con el POMCA
de importancia estratégicas</t>
  </si>
  <si>
    <t>Número de áreas  de importancia estratégica para asegurar la disponibilidad del recurso natural de agua, a fin de satisfacer las necesidades en materia de Agua Potable, de
la ciudadanía en el Distrito de Cartagena de indias</t>
  </si>
  <si>
    <t>Proteger 20 predios de importancia estratégica para acueducto</t>
  </si>
  <si>
    <t>Protección de predios que constituyen Áreas de Importancia Estratégica - AIE, para el sistema de acueducto definido en el POMCA, en el Distrito de Cartagena de Indias</t>
  </si>
  <si>
    <t>Conservar predios en áreas de importancia estratégica para acueducto, asegurando la disponibilidad del recurso natural de agua, a fin de satisfacer las necesidades en materia de Agua Potable, de la ciuddanía en el Distrito de Cartagena de Indias</t>
  </si>
  <si>
    <t>Porcentaje de la población con acceso a servicios de acueducto de forma segura en las comunidades de Bayunca, Manzanillo del Mar, Tierra Baja y Puerto Rey ubicadas en suelo rural</t>
  </si>
  <si>
    <t>Llevar al 95% el porcentaje de la población con acceso a servicios de acueducto de forma segura en las comunidades de Bayunca, Manzanillo del Mar, Tierra Baja y Puerto Rey ubicadas en suelo rural</t>
  </si>
  <si>
    <t> ACTUALIZACIÓN EXTENSIÓN DE REDES DE ACUEDUCTO EN EL DISTRITO DE CARTAGENA</t>
  </si>
  <si>
    <t>2021130010208 </t>
  </si>
  <si>
    <t>Porcentaje de la población con acceso a servicios de acueducto de forma segura en el corregimiento de Pasacaballos, ubicado en suelo rural</t>
  </si>
  <si>
    <t>Llevar al 80% el porcentaje de la población con acceso a servicios de acueducto de forma segura en el corregimiento de Pasacaballos, ubicas en suelo rural</t>
  </si>
  <si>
    <t>Tasa de cobertura de saneamiento en suelo urbano</t>
  </si>
  <si>
    <t>Llevar al 90 % la tasa de cobertura de saneamiento en suelo urbano</t>
  </si>
  <si>
    <t>Porcentaje de la población con acceso a saneamiento de forma segura en las poblaciones de Bayunca, Pontezuela, Arroyo Grande y las Canoas, Arroyo de Piedra, Vereda el Zapatero, La Sevillana, Manzanillo del Mar, Tierra Baja y Puerto Rey</t>
  </si>
  <si>
    <t>Llevar al 50% el porcentaje de la población con acceso a saneamiento de forma segura en las poblaciones de Bayunca, Pontezuela, Arroyo Grande y las Canoas, Arroyo de Piedra, Vereda el Zapatero, La Sevillana, Manzanillo del Mar, Tierra Baja y Puerto Rey</t>
  </si>
  <si>
    <t>Garantizar la cobertura en un 100% del acceso a los servicios públicos de agua y saneamiento básico en los estratos 1, 2 y 3 en Cartagena de Indias</t>
  </si>
  <si>
    <t>Porcentaje de la población con acceso a servicios de saneamiento de forma segura en las comunidades de Jorge Eliecer Gaitán, Meza Valdez, Madre Herlinda, La Esmeralda y Membrillal, en suelo rural</t>
  </si>
  <si>
    <t>Llevar al 50% el Porcentaje de la población con acceso saneamiento de forma segura en las comunidades de Jorge Eliecer Gaitán, Meza Valdez, Madre Herlinda, La Esmeralda y Membrillal, en suelo rural</t>
  </si>
  <si>
    <t>Incrementar el porcentaje de cobertura al 80% en cobertura de energia electrica en el area rural e insular</t>
  </si>
  <si>
    <t>ENERGIA ASEQUIBLE, CONFIABLE, SOSTENIBLE Y MODERNA PARA TODOS</t>
  </si>
  <si>
    <t>Porcentaje de cobertura de energia asequible en la zona rural e insular</t>
  </si>
  <si>
    <t>Llevar al 85% el porcentaje de cobertura de energia asequible en la zona rural e insular</t>
  </si>
  <si>
    <t>Porcentaje de Intensidad Energética del sistema económico de Cartagena</t>
  </si>
  <si>
    <t>Llevar al 90% del Porcentaje de Intensidad Energética del sistema económico de Cartagena</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</si>
  <si>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</si>
  <si>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</si>
  <si>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Porcentaje de la capacidad instalada de generación de energía eléctrica que corresponde a fuentes renovables en Isla Fuerte</t>
  </si>
  <si>
    <t xml:space="preserve">Llevar al 30% el porcentaje de la capacidad instalada de generación de energía eléctrica que corresponde a fuentes renovables </t>
  </si>
  <si>
    <t>Implementación DE LA GARANTÍA AL ACCESO A UNA ENERGÍA LIMPIA, ASEQUIBLE, SEGURA, SOSTENIBLE, MODERNA Y EFICIENTE
PARA LAS ZONAS RURAL E INSULAR DE Cartagena de Indias</t>
  </si>
  <si>
    <t>FORTALECER LA CARACTERIZACIÓN Y REALIZAR DISEÑO E IMPLEMENTACION DE SOLUCIÓN ENERGÉTICA UNITARIA CON
FUENTE RENOVABLE PARA LAS VIVIENDAS DE ISLA FUERTE QUE NO CUENTEN CON EL SERVICIO DE ENERGÍA.</t>
  </si>
  <si>
    <t>GESTIÒN INTEGRAL DE RESIDUOS SOLIDOS  " CULTURA CIUDADANA PARA EL RECICLAJE INCLUSIVO Y LA ECONOMIA CIRCULAR"</t>
  </si>
  <si>
    <t>Actualizacion, adopcion e implementacion  de los 13 programas del PGIRS por el Distrito</t>
  </si>
  <si>
    <t>PGIRS en marcha version 2017</t>
  </si>
  <si>
    <t>PGIRS actualizado, adoptado e implementado en los 13 programas en el Distrito</t>
  </si>
  <si>
    <t>IMPLEMENTACIÓN DEL PLAN DE GESTIÓN INTEGRAL DE RESIDUOS SÓLIDOS (PGIRS) EN EL DISTRITO DE CARTAGENA DE INDIAS</t>
  </si>
  <si>
    <t xml:space="preserve">Lograr una adecuada gestión integral de los residuos sólidos en el distrito de Cartagena de indias mediante la Implementación de los 13 programas y sus proyectos adscritos a PGIRS para atenuar los índices de contaminación ambiental. </t>
  </si>
  <si>
    <t>Ton - métricas disminuidas/año en el relleno sanitario</t>
  </si>
  <si>
    <t>Ton metricas</t>
  </si>
  <si>
    <t>34.307 Ton/métricas 
PGIRS 2016-2027</t>
  </si>
  <si>
    <t>Disminuir ton métricas  hasta alcanzar el 30% en el 2023</t>
  </si>
  <si>
    <t>Número de puntos críticos actualizados y geo referenciados</t>
  </si>
  <si>
    <t>54 puntos críticos.              
 PGIRS 2016-2027</t>
  </si>
  <si>
    <t>Reducir en un 50% los puntos críticos de la ciudad y aumentar cobertura</t>
  </si>
  <si>
    <t>Porcentaje de cobertura de implementación de la estrategia IEC información, educación y comunicación</t>
  </si>
  <si>
    <t>12 puentes y 16 áreas públicas objeto del lavado, recuperadas y mantenidas según PGIRS actual. Recomendamos ampliar el número de áreas a intervenir en la actualización del PGIRs</t>
  </si>
  <si>
    <t>Implementación de la estrategia IEC al 100% en las áreas públicas del Distrito de Cartagena de Indias asociadas al covid-19</t>
  </si>
  <si>
    <t>Diseño de una Estación de Clasificación y Aprovechamiento ECA de 1200 m2 para residuos orgánicos con capacidad para 50 Tm/día.</t>
  </si>
  <si>
    <t>Realizar un (1) diseño y estudio técnico de una Estación de Clasificación y Aprovechamiento ECA de 1200 m2 para residuos orgánicos con capacidad para 50 Tm/día.</t>
  </si>
  <si>
    <t>Diseño de una Estación de Clasificación y Aprovechamiento ECA para Residuos de demolición y construcción RCD con capacidad para 180 m3/día</t>
  </si>
  <si>
    <t>Realizar un (1) diseño y estudio técnico de una Estación de Clasificación y Aprovechamiento ECA para Residuos de demolición y construcción RCD con capacidad para 180 m3/día</t>
  </si>
  <si>
    <t>Formulación de la estrategias de Residuos de Aparatos Eléctricos y Electrónicos RAEE y llantas usadas</t>
  </si>
  <si>
    <t>Formular e implementar estrategia de Residuos de Aparatos Eléctricos y Electrónicos RAEE y llantas usadas</t>
  </si>
  <si>
    <t>Esquema de Operación de los Servicios Públicos Domiciliarios EOSPD creado en zonas rural e insular</t>
  </si>
  <si>
    <t>Creación y puesta en Marcha del Esquema de Operación de los Servicios Públicos Domiciliarios EOSPD en zonas rural e insular</t>
  </si>
  <si>
    <t>SISTEMA DE INFORMACIÓN DE LOS SERVICIOS PÚBLICOS: “SERVINFO”</t>
  </si>
  <si>
    <t>Creación de un  Sistema de Información de los  Servicios  Públicos Desplegado en la WEB, ios Y ANDROID</t>
  </si>
  <si>
    <t>A partir de arquitectura
de MIDAS</t>
  </si>
  <si>
    <t>Construcción de ServiData web. (backed y fronted)
Construcción ServiData móvil. (backed y fronted)</t>
  </si>
  <si>
    <t>Desarrollo de un sistema de informacion de los servicios publicos del distrito  Cartagena de Indias</t>
  </si>
  <si>
    <t>Desarrollar la versión 2.0 del sistema de información de los servicios públicos del distrito Cartagena de Indias (ServInfo 2.0</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</si>
  <si>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</si>
  <si>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</si>
  <si>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</si>
  <si>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</si>
  <si>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</si>
  <si>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</si>
  <si>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</si>
  <si>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</si>
  <si>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</si>
  <si>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</si>
  <si>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</si>
  <si>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</si>
  <si>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</si>
  <si>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</si>
  <si>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</si>
  <si>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</si>
  <si>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</si>
  <si>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16- Paz,Justicia e Instituciones Sólidas</t>
  </si>
  <si>
    <t xml:space="preserve">Bien </t>
  </si>
  <si>
    <t>Documento auditoría forense</t>
  </si>
  <si>
    <t>*Información y comunicación
*Gestion con valores por resultados.</t>
  </si>
  <si>
    <t>*Transparencia, acceso a la información pública y lucha contra la corrupción
*Fortalecimiento organizacional y simplificación de procesos</t>
  </si>
  <si>
    <t xml:space="preserve"> TRANSPARENCIA Y PREVENCIÓN DE LA CORRUPCIÓN</t>
  </si>
  <si>
    <t>Garantizar el derecho fundamental de acceso a la información y prevenir la corrupción a través del 100% del cumplimiento de los requisitos mínimos legales, solicitudes de las dependencias, ciudadanía, plan de desarrollo distrital, proyectos que desarrolla el proceso, seguimiento a contratos de interés estratégico y plan de acción del gobierno nacional, para prevenir la corrupción y garantizar la transparencia de manera permanente en la administración distrital.</t>
  </si>
  <si>
    <t>Establecer criterios de selección, levantar información primaria sobre el caso seleccionado y estructurar la propuesta de contratación de la consultoría para el desarrollo de la auditoría forense.</t>
  </si>
  <si>
    <t xml:space="preserve">Documento criterios de selecciónn </t>
  </si>
  <si>
    <t>Contratación: 34,0
Planeación: 33,0
Implementación: 33,0</t>
  </si>
  <si>
    <t>Oficina Asuntos de Transparencia y Anticorrupción</t>
  </si>
  <si>
    <t>1. Inversión</t>
  </si>
  <si>
    <t>Diseño Implementación de auditoría forense para la protección y recuperación del patrimonio público de Cartagena de Indias</t>
  </si>
  <si>
    <t>2.3.4599.1000.2021130010286</t>
  </si>
  <si>
    <t xml:space="preserve">CONTRATAR SERVICIOS TÉCNICOS, PROFESIONALES, FINANCIEROS Y ADMINISTRATIVOS PARA EL ESTABLECIMIENTO DE CRITERIOS DE SELECCION, LEVANTAMIENTO DE INFORMACION PRIMARIA SOBRE EL CASO SELECCIONADO Y ESTRUCTURACION DE LA PROPUESTA DE CONTRATACION DE LA CONSULTORIA PARA EL DESARROLLO DE LA AUDITORIA FORENSE </t>
  </si>
  <si>
    <t>CCE-20</t>
  </si>
  <si>
    <t>1. Recursos Propios - ICLD</t>
  </si>
  <si>
    <t>Posibilidad de pérdida Reputacional por incumplimiento a la normatividad vigente en la creación de la política de transparencia debido a las falla de identificación y actualización de las normas</t>
  </si>
  <si>
    <t>Líder del proceso de direccionamiento estratégico solicitar a la Secretaria de Transparencia de las modificaciones de las políticas por medio de una solicitud formal de manera semestral.</t>
  </si>
  <si>
    <t>Líder del proceso de direccionamiento estratégico revisión periodica de normas nacionales de manera mensual.</t>
  </si>
  <si>
    <t>Posibilidad de pérdida Reputacional por no cumplir con los lineamientos normativos a los estandares de publicación debido a que la entidad no cuenta con la información y  ha fallas técnicas en página web de la entidad</t>
  </si>
  <si>
    <t>Líder del proceso de informática revisar y actualizar el funcionamiento de la página web de la entidad de manera semestral.</t>
  </si>
  <si>
    <t>Líder del proceso de acceso a la información mínima Realizar solicitudes de información a las dependencias responsables de diferentes procesos de manera mensual a través de oficio.</t>
  </si>
  <si>
    <t>Contratar a la empresa especializada en auditoría forense que llevará a cabo este proceso.</t>
  </si>
  <si>
    <t xml:space="preserve">Documento contrato </t>
  </si>
  <si>
    <t>Posibilidad de pérdida Económica y Reputacional por no identificar adecuadamente los riesgos de corrupción debido a falta de competencias de las personas responsables de la identificación.</t>
  </si>
  <si>
    <t>Líder del proceso de anticipación de riesgos de corrupción verificar que los riesgos de corrupción estén bien identificados y los controles se estén ejecutando de manera mensual con la matriz de riesgos de corrupción.</t>
  </si>
  <si>
    <t>CONTRATAR SERVICIOS DE CONSULTORIA PARA EL DESARROLLO DE UNA AUDITORIA FORENSE EN EL MARCO DEL PROGRAMA ORGANIZACIÓN Y RECUPERACIÓN DEL PATRIMONIO PÚBLICO DE CARTAGENA</t>
  </si>
  <si>
    <t>CCE-16</t>
  </si>
  <si>
    <t>Líder del proceso de anticipación de riesgos de corrupción realizar capacitaciones a los funcionarios y contratistas de la metodología de identificación de riesgos de corrupción, dos veces al año.</t>
  </si>
  <si>
    <t>Posibilidad de pérdida Reputacional por el inadecuado uso de los canales de comunicación disponibles debido a que la comunicación no está siendo efectiva.</t>
  </si>
  <si>
    <t>Líder del proceso de gobierno abierto y líder de comunicación efectuar plan de trabajo estratégico para  el aumento de la participación ciudadana se realiza semestralmente, por medio de cronograma de trabajo.</t>
  </si>
  <si>
    <t>Líder del proceso de gobierno abierto seguimiento al plan de trabajo estratégico del aumento de la participación se realiza semestralmente, por medio de un acta de seguimiento.</t>
  </si>
  <si>
    <t>Recibir el documento de evaluación de auditoría forense realizado y socializar sus resultados a través de una estrategia de comunicación.</t>
  </si>
  <si>
    <t>Posibilidad de pérdida Reputacional por no tramitar a las denuncias recepcionadas debido a falta de personal o la persona responsable no sea competente.</t>
  </si>
  <si>
    <t>Líder del proceso cultura de la legalidad para la transparencia realizar planeación del personal requerido en el periodo por medio de un plan de trabajo</t>
  </si>
  <si>
    <t>CONTRATAR SERVICIOS DE COMUNICACIONES Y MARKETING PARA PUBLICITAR LOS RESULTADOS DEL DOCUMENTO DE EVALUACION DE LA AUDITORIA FORENSE REALIZADA EN EL MARCO DEL PROGRAMA ORGANIZACIÓN Y RECUPERACIÓN DEL PATRIMONIO PÚBLICO DE CARTAGENA</t>
  </si>
  <si>
    <t>Líder del proceso cultura de la legalidad para la transparencia realizar capacitaciones periódicas  sobre recepción de denuncias sobre posibles casos de corrupción</t>
  </si>
  <si>
    <t>Posibilidad de pérdida Reputacional por no tramitar a las denuncias recepcionadas debido a fallas de los sistemas tecnológicos de recepción.</t>
  </si>
  <si>
    <t>Líder de informativa realiza verificación del funcionamiento de software de posibles ataques cibernéticos</t>
  </si>
  <si>
    <t>Líder de informativa realizar campañas del buen uso de las herramientas tecnológicas de la entidad de manera periódica</t>
  </si>
  <si>
    <t>Servicio de promoción a la participación ciudadana (4502001)</t>
  </si>
  <si>
    <t>Servicio de promoción a la participación ciudadanaServicio de promoción a la participación ciudadana (4502001)</t>
  </si>
  <si>
    <t xml:space="preserve">*Transparencia, acceso a la información pública y lucha contra la corrupción
*Fortalecimiento organizacional y simplificación de procesos
</t>
  </si>
  <si>
    <t xml:space="preserve"> Realizar Feria de Transparencia Distrital para dar conocer de manera clara qué y cómo contrata la administración distrital, su portafolio de servicios y la visualización de su contratación para el gobierno abierto.</t>
  </si>
  <si>
    <t>Realizar una rendición de cuentas territorial en cada una de las localidades para la descentralización del proceso de rendición de cuentas.</t>
  </si>
  <si>
    <t>Realizar el evento de conmemoración del Día Internacional de la Lucha Contra la Corrupción 2023.</t>
  </si>
  <si>
    <t>Realizar la campaña pedagógica de cultura ciudadana "Activista anticorrupción" enfocado a la generación de competencias relacionadas con la integridad y sentido de pertenencia.</t>
  </si>
  <si>
    <t>Socializar a través de las jornadas Hablemos con Transparencia los avances de la gestión de la agenda de Transparencia y Anticorrupción del Distrito de Cartagena y abordar temas interés de la comunidad.</t>
  </si>
  <si>
    <t>Brindar apoyo técnico y logístico al programa  "TRANSPARENCIA PARA EL FORTALECIMIENTO DE LA CONFIANZA EN LAS INSTITUCIONES DEL DISTRITO DE CARTAGENA".</t>
  </si>
  <si>
    <t>Realizar una intervención pedagógica de cultura ciudadana anticorrupción enfocada en la
generación de competencias relacionadas con la integridad y sentido de pertenencia, en los centros educativos de la ciudad de la mano de la
Secretaría de Educación.</t>
  </si>
  <si>
    <t>Realizar la campaña de divulgación de los canales de denuncias
ciudadanas distritales sobre posibles actos de corrupción.</t>
  </si>
  <si>
    <t>Realizar una campaña de incentivo y reconocimiento a los servidores públicos que se caracterizan por su comportamiento íntegro y transparente en el marco de la estrategia "El Valor Soy Yo" de la implementación del Código de Integridad.</t>
  </si>
  <si>
    <t xml:space="preserve">Evidencias de la feria </t>
  </si>
  <si>
    <t xml:space="preserve">metodologías de rendición de cuentas </t>
  </si>
  <si>
    <t>evento</t>
  </si>
  <si>
    <t>Documento campaña pedagógica</t>
  </si>
  <si>
    <t>Documento metodología de las jornadas Hablemos con Transparencia</t>
  </si>
  <si>
    <t>Materiales</t>
  </si>
  <si>
    <t xml:space="preserve">Evidencias de la intervención </t>
  </si>
  <si>
    <t>Evidencias de la campaña</t>
  </si>
  <si>
    <t xml:space="preserve">Evidencias campaña de incentivo y reconocimiento </t>
  </si>
  <si>
    <t>Planeación: 50,0%
Implementación: 50,0%</t>
  </si>
  <si>
    <t>DISEÑO IMPLEMENTACIÓN DE LA ESTRATEGIA DISTRITAL DE TRANSPARENCIA, PREVENCIÓN DE LA CORRUPCIÓN Y CULTURA CIUDADANA ANTICORRUPCIÓN, PARA EL FORTALECIMIENTO DE LA CONFIANZA EN LAS INSTITUCIONES DEL DISTRITO DE CARTAGENA DE INDIAS.</t>
  </si>
  <si>
    <t xml:space="preserve">2.3.4502.1000.2021130010285  </t>
  </si>
  <si>
    <t>NO</t>
  </si>
  <si>
    <t>CONTRATAR EL ARRENDAMIENTO DE UN INMUEBLE DOTADO CON DESTINO A LA REALIZACIÓN DE LA FERIA "CARTAGENA TRANSPARENTE EN SU CONTRATACIÓN" Y EL PROCESO DE RENDICIÓN PÚBLICA DE CUENTAS #CARTAGENACUENTA DE LA ALCALDÍA DISTRITAL DE CARTAGENA DE INDIAS</t>
  </si>
  <si>
    <t>CONTRATAR SERVICIOS DE PRODUCCIÓN AUDIOVISUAL Y TÉCNICOS PARA EL DESARROLLO DE LA CUARTA VERSIÓN DEL DÍA INTERNACIONAL DE LA LUCHA CONTRA LA CORRUPCIÓN EN EL DISTRITO DE CARTAGENA DE INDIAS.</t>
  </si>
  <si>
    <t xml:space="preserve">CONTRATAR EL SUMINISTRO DE BIENES Y SERVICIOS PARA EL DESARROLLO DE LA ESTRATEGIA "ACTIVISTA ANTICORRUPCION" DEL DISTRITO DE CARTAGENA DE INDIAS. </t>
  </si>
  <si>
    <t>CONTRATAR SERVICIOS DE TIQUETES AEREOS EN EL MARCO DEL PROGRAMA "TRANSPARENCIA PARA EL FORTALECIMIENTO DE LA CONFIANZA EN LAS INSTITUCIONES DEL DISTRITO DE CARTAGENA"</t>
  </si>
  <si>
    <t>CONTRATAR EL SERVICIO DE IMPRESION PARA EL DESARROLLO DE LA ESTRATEGIA "EL VALOR SOY YO" COMO RECONOMIENTO A LOS SERVIDORES PUBLICOS EN EL DISTRITO DE CARTAGENA DE INDIAS</t>
  </si>
  <si>
    <t xml:space="preserve"> </t>
  </si>
  <si>
    <t>CCE-10</t>
  </si>
  <si>
    <t>CCE-99</t>
  </si>
  <si>
    <t xml:space="preserve">Posibilidad de pérdida Reputacional por no tramitar a las denuncias recepcionadas debido a falta de personal o la persona responsable no sea competente.
</t>
  </si>
  <si>
    <t xml:space="preserve">Líder del proceso cultura de la legalidad para la transparencia realizar capacitaciones periódicas  sobre recepción de denuncias sobre posibles casos de corrupción
</t>
  </si>
  <si>
    <t>%</t>
  </si>
  <si>
    <t xml:space="preserve">% de avance en la implementación de los Proyectos de mediano y corto plazo del Plan Institucional de Archivo del Distrito de Cartagena (PINAR) </t>
  </si>
  <si>
    <t>Servicio de gestión documental (4599017)</t>
  </si>
  <si>
    <t>INFORMACION Y COMUNICACIÓN</t>
  </si>
  <si>
    <t>GESTION DOCUMENTAL</t>
  </si>
  <si>
    <t>Fortalecer la Gestión Documental, mediante el avance en la implementación del Plan Institucional de Archivo-PINAR, para aumentar la eficiencia y eficacia en los procesos documentales del Distrito de Cartagena.</t>
  </si>
  <si>
    <t xml:space="preserve">1. Disponer de un grupo externo de técnicos archivistas para realizar las siguientes actividades:
- Intervención, revisión y  ajuste a procesos archivísticos e inventarios  documentales
 </t>
  </si>
  <si>
    <t>ML Documentos Inventariados en el Archivo Central</t>
  </si>
  <si>
    <t>Contratar Equipo técnico:25%
Clasificacion documental: 35%
Elaborar Inventarios  documentales: 40%</t>
  </si>
  <si>
    <t>INVERSION</t>
  </si>
  <si>
    <t>INTERSUBSECTORIAL GOBIERNO</t>
  </si>
  <si>
    <t>2.3.4599.1000.2021130010178</t>
  </si>
  <si>
    <t xml:space="preserve">CONTRATACION DIRECTA </t>
  </si>
  <si>
    <t>Posibilidad de pérdida, deterioro y dificultad en el acceso a la información por acumulación irracional de documentos, desorganización y condiciones físicas y ambientales inadecuadas</t>
  </si>
  <si>
    <t xml:space="preserve">Hacer seguimiento, medición y análisis a los indicadores de Gestión y Procesos del Archivo General del Distrito </t>
  </si>
  <si>
    <t>2.  Actualizacion de Instrumentos Archivisticos</t>
  </si>
  <si>
    <t>.  PINAR, TVD, Activos de informacion, Informacion clasificada y reservada</t>
  </si>
  <si>
    <t>Actualización del PINAR: 40%
Etapas metodológicas para la Actualización de TVD: 20%
Registro de activos de informacion: 20%
Indice de informacion clasificada y reservada: 20%</t>
  </si>
  <si>
    <t xml:space="preserve">3 Adelantar las etapas metodológicas para la implementación del Programa de Gestión Documental-PGD: 
</t>
  </si>
  <si>
    <t xml:space="preserve">
- Procedimiento de digitalización, Programa de Auditoria y Control, Documentos digitalizados; Plan de Atencion de Emergencias 
</t>
  </si>
  <si>
    <t xml:space="preserve">
- Procedimiento de digitalización: 25%
- Programa de Auditoria y Control: 25%
- Digitalización de documentos: 25%
- Plan de Atencion de Emergencias: 25% 
</t>
  </si>
  <si>
    <t>Posibilidad de incurrir en sanciones y afectación de la imagen institucional por la falta de implementación y seguimiento de la planeación estratégica (planes, programas y proyectos de la  Gestión Documental)</t>
  </si>
  <si>
    <t xml:space="preserve">Gestionar los recursos administrativos, financieros y tecnicos para la implementación de planes, programas y proyectos de la  Gestión Documental y hacer seguimiento a los indicadores de gestión </t>
  </si>
  <si>
    <t xml:space="preserve">4.  Programa Grupo Auditoria PGD
</t>
  </si>
  <si>
    <t xml:space="preserve">Plan de Mejoramiento Normas Archivo para implementar las acciones de mejora que se identifiquen. </t>
  </si>
  <si>
    <t>Contratar Equipo de Auditoria:y elaborar cronograma 30%
Realizar auditoria en las dependencias: 25%  
Informe de resultados de la auditoria a cada unidad administrativa: 25%
seguimiento al Plan de Mejora: 20%</t>
  </si>
  <si>
    <t xml:space="preserve">5. Programa de Capacitación y sensibilizacion: </t>
  </si>
  <si>
    <t>Actas de asistencia tecnica y capacitación a funcionarios del nivel central y descentralizado</t>
  </si>
  <si>
    <t>Contratar grupo de asistencia técnica: 30%
Elaborar cronograma de visitas y capacitación  20%
Realizar jornadas de capacitación: 50%</t>
  </si>
  <si>
    <t>Pérdida, deterioro y dificultad en el acceso a la información por acumulación irracional de documentos, desorganización y condiciones físicas y ambientales inadecuadas.</t>
  </si>
  <si>
    <t>Realizar asistencia técnica para la  implementación de las normas archivisticas</t>
  </si>
  <si>
    <t xml:space="preserve">6. Programa de Saneamiento Ambiental: </t>
  </si>
  <si>
    <t>Actas de realización de Jornadas de fumigación, desratización, Limpieza del material contaminado en las instalaciones del Archivo Central</t>
  </si>
  <si>
    <t>Adelantar proceso de contratación: 30%
Elaborar Jornadas de fumigación, desratización, Limpieza del material contaminado en las instalaciones del Archivo Central: 70%</t>
  </si>
  <si>
    <t>Identificar e implementar  las especificaciones técnicas de la infraestructura ambiental requerida para la conservación de los fondos documentales</t>
  </si>
  <si>
    <t xml:space="preserve">7. Programa de Inspección, adecuación y mantenimiento de sistemas de almacenamiento e instalaciones físicas: </t>
  </si>
  <si>
    <t xml:space="preserve">Materiales y mobiliario para actividades de almacenamiento ((6 puestos de trabajo tipo isla, 6 sillas con brazo, mesa de trabajo para  y silla para consultas)
       </t>
  </si>
  <si>
    <t xml:space="preserve">. Desarrollar programa de almacenamiento y re-almacenamiento: 30%
- Realizar actividades de inspección, mantenimiento y limpieza de las instalaciones físicas de los archivos: 30%
- Contratar el suministro  mobiliario para labores de procesos archivisticos 40%
 </t>
  </si>
  <si>
    <t>MINIMA CUANTIA</t>
  </si>
  <si>
    <t>Identificar e implementar  las especificaciones técnicas requeridas para la conservación de los documentos en los depósitos de archivo</t>
  </si>
  <si>
    <t xml:space="preserve">8. Plan de Preservación Digital a Largo Plazo:  
 Suministro de Equipos tecnologicos </t>
  </si>
  <si>
    <t>Política de Preservación Digital del Distrito 
 Procedimientos de Preservación Digital a Largo Plazo 
Equipos tecnológicos para preservacion digital (hardware-software)
Apoyo tecnológico</t>
  </si>
  <si>
    <t>Contratar profesional especializado:20%
Elaboración Política de Preservación Digital del Distrito: 30% 
Elaborar Procedimientos de Preservación: 30%
Adquirir los equipos y  elementos tecnológicos para preservacion digital: 20%</t>
  </si>
  <si>
    <t>9.  Contratar profesionales especializados de apoyo para fortalecer la gestión institucional de la  Dirección de Archivo General.</t>
  </si>
  <si>
    <t>Profesionales de apoyo a la gestion juridica, administrativa y de planeacion contratados</t>
  </si>
  <si>
    <t>Contratar profesionales para la gestión institucional 50%
Seguimiento a los indicadores de gestión institucional 50%</t>
  </si>
  <si>
    <t xml:space="preserve">Inadecuada toma de decisiones técnicas y administrativas por desconocimiento de la Entidad y falta de aplicación de los instrumentos archivisticos. </t>
  </si>
  <si>
    <t>Establecer el estado de la función Archivística y de la Gestión Documental en la Alcaldía de Cartagena de Indias</t>
  </si>
  <si>
    <t>Visitantes</t>
  </si>
  <si>
    <t>Servicio de circuito turístico (3502049)</t>
  </si>
  <si>
    <t xml:space="preserve">
Logística para el desarrollo de Networking/ Workshops locales con el fin de dar a conocer las experiencias del destino
</t>
  </si>
  <si>
    <t xml:space="preserve">network
</t>
  </si>
  <si>
    <t>INVERSIÓN</t>
  </si>
  <si>
    <t>Recursos Propios - ICLD</t>
  </si>
  <si>
    <t>2.3.3502.0200.2021130010205</t>
  </si>
  <si>
    <t>Por manual de contratación CTCI</t>
  </si>
  <si>
    <t xml:space="preserve">Directo
</t>
  </si>
  <si>
    <t>CONVENIO INTERADMINISTRATIVO SEC. GENERAL - CORPOTURISMO</t>
  </si>
  <si>
    <t>Logística para el desarrollo de ferias de servicios para la promoción de las experiencias del destino</t>
  </si>
  <si>
    <t>ferias</t>
  </si>
  <si>
    <t>Logística para el desarrollo del día Mundial del turismo</t>
  </si>
  <si>
    <t>evento dia mundial turismo</t>
  </si>
  <si>
    <t>Diseño y producción de Material promocional de destino</t>
  </si>
  <si>
    <t>Impresos</t>
  </si>
  <si>
    <t>Acciones de promoción de Cartagena de Indias en el marco de eventos de ciudad.</t>
  </si>
  <si>
    <t>Acciones de promoción de eventos</t>
  </si>
  <si>
    <t>Pauta paga para el posicionamiento de Cartagena de Indias como destino de turismo a nivel local, nacional e internacional.</t>
  </si>
  <si>
    <t>pautas pagas para posicionamiento</t>
  </si>
  <si>
    <t xml:space="preserve">Licitación privada
</t>
  </si>
  <si>
    <t>Servicio de apoyo financiero para la promoción turística nacional e internacional (3502037)</t>
  </si>
  <si>
    <t>Campañas de pauta paga y acciones comerciales con aerolíneas</t>
  </si>
  <si>
    <t>pautas pagas con aerolineas</t>
  </si>
  <si>
    <t>2.3.3502.0200.2021130010204</t>
  </si>
  <si>
    <t xml:space="preserve">Consultoría para la elaboración del plan turístico y de ordenamiento de la Zona Insular de Cartagena de Indias
</t>
  </si>
  <si>
    <t xml:space="preserve">consultoria </t>
  </si>
  <si>
    <t>2.3.3502.0200.2021130010203</t>
  </si>
  <si>
    <t>Consultoría para la elaboración del plan turístico y de ordenamiento del segmento náutico de Cartagena de Indias</t>
  </si>
  <si>
    <t>Consultoría para la elaboración del plan turístico y de ordenamiento de la Boquilla - Fase II</t>
  </si>
  <si>
    <t>Diseño y producción de Material promocional para la atención de turistas a través de los Centros de Atención al Turista (CAT)</t>
  </si>
  <si>
    <t>producción de material</t>
  </si>
  <si>
    <t xml:space="preserve">Consultoría para la elaboración de diagnóstico de Cartagena como Destino Turístico Inteligente
</t>
  </si>
  <si>
    <t xml:space="preserve">Consultoria
</t>
  </si>
  <si>
    <t>Desarrollo de estadísticas de turismo para el fortalecimiento del Sistema de Información Turística (SITCAR)</t>
  </si>
  <si>
    <t>Desarrollo estudio estadistico</t>
  </si>
  <si>
    <t>Servicio de educación informal en asuntos turísticos (3502045)</t>
  </si>
  <si>
    <t>Logística para desarrollo de programas de formación - expediciones de Colegios Amigos del Turismo</t>
  </si>
  <si>
    <t>expediciones con colegios amigos del turismo</t>
  </si>
  <si>
    <t>Desarrollo del ecosistema digital basado en la cuarta revolución industrial  Cartagena de Indias</t>
  </si>
  <si>
    <t>2021130010290 - Territorial</t>
  </si>
  <si>
    <t>Crear las capacidades en la ciudad de Cartagena que garanticen la generación de Emprendimientos digitales de calidad
y sostenibles, enfatizando en la adopción de las tecnologías de la cuarta revolución industrial como herramientas f</t>
  </si>
  <si>
    <t>Formar jovenes de la ciudad de Cartagena en tecnologías de la cuarta revoluación industrial, incluya algunas de las tecnologías 4R tales como  Big Data, Inteligencia artificial, Cloud Computing, Visualización de datos, Robótica Educativa, hasta BlockChain.</t>
  </si>
  <si>
    <t xml:space="preserve"> jovenes formados</t>
  </si>
  <si>
    <t>2.3.2399.0400.2021130010290</t>
  </si>
  <si>
    <t xml:space="preserve">Posibilidad de perdida economica y reputacional por inadecuada formulacion de proyectos de TI debido a la desarticulacion con el plan de desarrollo vigente			</t>
  </si>
  <si>
    <t>1. Se presenta la planificación de los proyectos a desarrollar
2.- Se realiza seguimiento al cronograma de cada proyecto
3.- Se realizan los reportes en la plataforma del SPI en forma trimestral detallando las actividades realizadas y la ejecución del presupuesto</t>
  </si>
  <si>
    <t xml:space="preserve">Identificación de 4 bienes inmuebles del Distrito de Cartagena que puedan alojar en sus instalaciones los 4 Centros de formación e innovación para el Emprendimiento Digital y la empleabilidad	</t>
  </si>
  <si>
    <t>Documento descriptivo de los bienes inmuebles identificados</t>
  </si>
  <si>
    <t>definir participativamente las Rutas de formación diferenciadas para la adquisición de competencias digitales básicas y de competencias avanzadas de las tecnologías de la cuarta revolución industria que le permita a los empleados del Distrito de Cartagena transitar hacia la transformación digital de la alcaldía impactando el mejoramiento del servicio público a la población de Cartagena.</t>
  </si>
  <si>
    <t xml:space="preserve">Convenio </t>
  </si>
  <si>
    <t>Formular una política de CTeI para el Distrito de Cartagena que permita a la ciudad avanzar en el impacto deseado de los proceso ciencia, tecnolgía e innovación de la ciudad.</t>
  </si>
  <si>
    <t>Documento de formulacion de la politica</t>
  </si>
  <si>
    <t>Diseñar el modelo de los centros de formación e innovación para el Emprendimiento Digital y la empleabilidad en el Distrito de Cartagena</t>
  </si>
  <si>
    <t>Documento del modelo de los centros de innovacion</t>
  </si>
  <si>
    <t>Implementar dos centros formación e innovación para el Emprendimiento Digital y la empleabilidad en el Distrito de Cartagena</t>
  </si>
  <si>
    <t>Centros implmentados</t>
  </si>
  <si>
    <t>Selección de la plataforma de E-learning Open Source más Adecuada.</t>
  </si>
  <si>
    <t>Plataforma e learning</t>
  </si>
  <si>
    <t>Politica de Gobierno Digital</t>
  </si>
  <si>
    <t>Gerenciar anualmente el 100% de los proyectos TI que lleven a la consolidación de la visión estratégica de futuro de la transformación digital del distrito de Cartagena, articulando los esfuerzos tanto de las entidades centralizadas, descentralizadas y del gobierno nacional.</t>
  </si>
  <si>
    <t>Realizar el seguimiento estratégico de los proyectos que fortalecen la implementación de Gobierno Digital</t>
  </si>
  <si>
    <t>Informe de seguimiento</t>
  </si>
  <si>
    <t>2.3.4599.1000.2021130010189</t>
  </si>
  <si>
    <t>CONTRATACION DIRECTA</t>
  </si>
  <si>
    <t>Definir la implementación de acuerdo a la hoja de ruta en la Política de Gobierno Digital</t>
  </si>
  <si>
    <t>Documento con la hoja de ruta de gobierno digital</t>
  </si>
  <si>
    <t>Implementar el Habilitador de Arquitectura  del Modelo de Arquitectura Empresarial</t>
  </si>
  <si>
    <t>Documento con la implementacion del habilitador de arquitectura empresarial</t>
  </si>
  <si>
    <t>GESTIÓN DE SOFTWARE</t>
  </si>
  <si>
    <t>Planear, analizar, viabilizar, desarrollar , probar impementar y mantener el 100% de los productos de software imprescindibles para garantizar el normal funcionamiento de los procesos del distrito de Cartagena, mediante la seguridad, eficiencia, estabilidad y fiabilidad de uso de los programas  de manera permanente.</t>
  </si>
  <si>
    <t>Monitorear y dar seguimiento a la estrategia de gobernanza del dato</t>
  </si>
  <si>
    <t>Documento con la estrategia de gobernanza del dato</t>
  </si>
  <si>
    <t>Posibilidad de pérdida Económica y Reputacional por Retraso en el cumplimiento de  las etapas del ciclo de desarrollo de las funcionalidades nuevas o ajustes a las aplicaciones o software Falta de protocolos y metodologías adecuadas para el desarrollo de software</t>
  </si>
  <si>
    <t>1.- Reunión de seguimiento con el equipo de trabajo
2.- Creación de repositorio  de la información documental</t>
  </si>
  <si>
    <t>Implementar el Habilitador de cultura y apropiación de MINTIC</t>
  </si>
  <si>
    <t xml:space="preserve">Documento con la estrategias de cultura y apropiacion </t>
  </si>
  <si>
    <t>Dar seguimiento al diseño del habilitador de Servicios Ciudadanos Digitales</t>
  </si>
  <si>
    <t>DOcumento del diseño del habilitador de servicios ciudadanos digitales</t>
  </si>
  <si>
    <t>Politica de Seguridad Digital</t>
  </si>
  <si>
    <t>Dar seguimiento en la  implementación del Plan de Seguridad y Privacidad de la información</t>
  </si>
  <si>
    <t>Documento informe de la implementacion del plan de seguridad y privacidad de la informacion</t>
  </si>
  <si>
    <t>Avanzar en la implementación del proyecto de Datos Abiertos para el Distrito de Cartagena</t>
  </si>
  <si>
    <t>Documento informe datos abiertos</t>
  </si>
  <si>
    <t>Avanzar en la implementación de la estrategia de Gobierno Abierto</t>
  </si>
  <si>
    <t>Documento informe estrategia gobierno abierto</t>
  </si>
  <si>
    <t xml:space="preserve">Desarrollar 4 aplicaciones en inteligencia artificial </t>
  </si>
  <si>
    <t>Informe de avance 4 aplicaciones inteligencia artificial</t>
  </si>
  <si>
    <t xml:space="preserve">Supervisar la implementación de las aplicaciones en ciudades inteligentes en el marco de los proyectos del componente de smart city e inteligencia artificial </t>
  </si>
  <si>
    <t>Informe de la implementacion de las aplicaciones de ciudades inteligentes</t>
  </si>
  <si>
    <t>GESTIÓN DE INFRAESTRUCTURA Y TELECOMUNICACIONES</t>
  </si>
  <si>
    <t>Planificar, Diseñar, Desarrollar, Gestionar y mantener disponible la plataforma tecnológica que se encuentra en la Alcaldía de cartagena, mediante la implementación permanente de nuevas alternativas tecnológicas que proporcionen en forma oportuna, eficiente y transparente la información para la toma de decisiones misionales y estratégicas, conforme a las directrices relacionadas con estándares y buenas prácticas en el manejo de la información</t>
  </si>
  <si>
    <t xml:space="preserve">Instalar la infraestructura para el acceso publico de internet </t>
  </si>
  <si>
    <t>Informe instalacion zonas wifi</t>
  </si>
  <si>
    <t>2.3.4599.4000.2021130010287</t>
  </si>
  <si>
    <t xml:space="preserve">Posibilidad de pérdida Reputacional por  interrupciones en la prestación de los servicios de TI sin tener en cuenta los ANS establecidos en el catalogo de servicios debido a Falta de mantenimiento preventivo y correctivo de los equipos y software de la infraestructura tecnológica </t>
  </si>
  <si>
    <t>1.-Socializacion de las ventanas de mantenimiento programadas con el personal del distrito
2.- Informe de reporte de las actividades y mejoras establecidas</t>
  </si>
  <si>
    <t>Gestionar actividades operativas para habilitacion de zonas wifi</t>
  </si>
  <si>
    <t>Servicio de Implementación Sistemas de Gestión (4599023)</t>
  </si>
  <si>
    <t xml:space="preserve">Talento humano
Gestión con valores para resultados </t>
  </si>
  <si>
    <t>Gestión estrategica del talento humano
Politica de Fortalecimiento Organizacional y simplificación de procesos</t>
  </si>
  <si>
    <t>GESTIÓN DEL TALENTO HUMANO</t>
  </si>
  <si>
    <t>Gestionar el 100% del talento humano competente y comprometido de manera permanente, a través de una adecuada planeación, vinculación, remuneración, bienestar, gestión de competencias, conocimientos y seguridad en el trabajo, con el fin de contribuir a garantizar la eficiencia de la administración pública al interior de la entidad.</t>
  </si>
  <si>
    <t xml:space="preserve">
2021130010199</t>
  </si>
  <si>
    <t>Diseñar el proyecto de Decreto de Planta de Personal</t>
  </si>
  <si>
    <t>Decreto de Planta de Personal</t>
  </si>
  <si>
    <t>MARIA EUGENIA GARCIA MONTES</t>
  </si>
  <si>
    <t>MODERNIZACIÓN CARTAGENA HACIA LA MODERNIDAD CARTAGENA DE INDIAS</t>
  </si>
  <si>
    <t>2.3.4599.1000.2021130010199</t>
  </si>
  <si>
    <t>PRESTAR SERVICIOS PROFESIONALES PARA OPERACIONALIZAR LAS FASES 4 Y 5 DEL PROYECTO DE MODERNIZACIÓN Y REDISEÑO INSTITUCIONAL DE LA ALCALDÍA MAYOR DE CARTAGENA DE INDIAS, CUYO ALCANCE ES: EL DISEÑO DE PROCESOS, PLANTA DE PERSONAL Y MANUAL DE FUNCIONES, Y LA ÚLTIMA FASE LA IMPLEMENTACIÓN DE PROCESOS Y ESTRUCTURA ADMINISTRATIVA</t>
  </si>
  <si>
    <t>Libre Inversión</t>
  </si>
  <si>
    <t>Posibilidad de pérdida Reputacional por contratación de personal no idóneo por omisión en la validación del perfil y documentos soportes</t>
  </si>
  <si>
    <t xml:space="preserve">El profesional de gestión de personal realiza verificación de los requisitos del cargo con el formato de verificación de requisitos del cargo.
El líder del proceso verifica que se cumplan los requisitos del cargo en el manual de funciones vigente  y aprueba la verificación de los requisitos en el formato Validación de requisitos del Cargo.
El líder del proceso verifica el cumplimiento de las competencias con lo establecido en el manual de funciones y competencias.
</t>
  </si>
  <si>
    <t>Diseñar el nuevo manual de funciones</t>
  </si>
  <si>
    <t xml:space="preserve">Manual de Funciones </t>
  </si>
  <si>
    <t>Realizar el diseño de los procesos incluidos en la propuesta de rediseño institucional presentado por el equipo de modernización</t>
  </si>
  <si>
    <t xml:space="preserve">28 Procesos Diseñados </t>
  </si>
  <si>
    <t>Posibilidad de pérdida Reputacional por incumplimiento de las fechas de pronosticadas en project por parte del ingeniero responsable del diseño del proceso, debido a la desarticulación de las agendas de trabajo establecidas con los lideres de los procesos intervenidos.</t>
  </si>
  <si>
    <t>· Ingeniero responsable de proceso debe implementar diferentes métodos de trabajo acorde al tipo de estilo de trabajo del líder de proceso intervenido. 
· Ingeniero responsable de proceso debe coordinar agenda de trabajo con los lideres del proceso antes de la fecha de inicio en Project.</t>
  </si>
  <si>
    <t>Adquirir e implementar el software tipo BPA para el modelamiento de procesos y estructura organizacional</t>
  </si>
  <si>
    <t>Software tipo BPA para el modelamiento de procesos y estructura organziacional</t>
  </si>
  <si>
    <t>CONTRATACIÓN SOFTWARE</t>
  </si>
  <si>
    <t xml:space="preserve">. Retraso en la adquisición del software tipo BPA para el modelamiento de los procesos - Riesgo de incumplimiento del cronograma del proyecto.. 
. Posibilidad de pérdida Reputacional por no contener toda la información en las caracterizaciones diseñadas para campos del software adquirido debido a la no revisión de los diseños de los procesos terminados.
</t>
  </si>
  <si>
    <t>. Líder de procesos de modernización debe realizar seguimiento a los estudios previos para adquisición del software tipo BPA.
Ingeniero responsable de proceso debe asegurar el cumplimiento de toda la información necesaria en el diseño de los procesos intervenidos en el momento de la validación del proceso terminado. 
· Líder de procesos de modernización debe asegurar que se tenga toda la información necesaria en el diseño de los procesos terminados si no es el caso realizar notificación al ingeniero encargado del diseño del proceso para su debido ajuste.</t>
  </si>
  <si>
    <t>Realizar la Presentación del proyecto de acuerdo ante el Concejo Distrital</t>
  </si>
  <si>
    <t>Proyecto de Acuerdo</t>
  </si>
  <si>
    <t xml:space="preserve">N/A (Actividad Cumplida - Vigencia 2022) </t>
  </si>
  <si>
    <t>Implementar procesos incluidos en la propuesta de rediseño institucional presentado por el equipo de modernización.</t>
  </si>
  <si>
    <t>Servicios de implementación de sistemas de gestión</t>
  </si>
  <si>
    <t>Posibilidad de pérdida Reputacional por la no aceptación por parte de los lideres del proceso en la implementación de los procesos diseñados institucionales presentado por el equipo de modernización debido a la resistencia al cambio por parte de los lideres de proceso.</t>
  </si>
  <si>
    <t>. Ingeniero de procesos de modernización y líder de gestión del cambio debe generar un acercamiento con el líder de proceso para socializar el cambio que se va a implementar, con el propósito de generar un ambiente hostil al cambio. · Ingeniero responsable de proceso deberá llegar a un mutuo acuerdo con el líder de procesos para su debida implementación del proceso diseñado.</t>
  </si>
  <si>
    <t xml:space="preserve"> Implementar la propuesta de Estructura Administrativa, teniendo en cuenta los procesos implementados</t>
  </si>
  <si>
    <t>Posibilidad de Pérdida Reputacional por la Desaprobación del proyecto de Acuerdo en el Concejo</t>
  </si>
  <si>
    <t>Líder de Arquitectura Organizacional de Modernización debe organizar Mesas de trabajo con Concejo para encontrar soluciones</t>
  </si>
  <si>
    <t>Implementar la estrategia de gestión de cambio y comunicación para el proyecto de Modernización y Rediseño Institucional</t>
  </si>
  <si>
    <t>Posicionamiento equivocado del propósito del proyecto de modernización y rediseño institucional  generado por la desinformación o  ruido mediático.</t>
  </si>
  <si>
    <t>Remitir información permanente a los grupos de valor  para que conozcan de manera oportuna todo lo relacionado con el proyecto, cada vez que se requiera.</t>
  </si>
  <si>
    <t xml:space="preserve">
Objetivo 4: 
Asegurar una educación inclusiva, equitativa y de calidad y promover oportunidades de aprendizaje durante toda la vida para todos</t>
  </si>
  <si>
    <t>Servicio de fomento para el acceso a la educación superior o terciaria (2202005)</t>
  </si>
  <si>
    <t>Dotar y mantener los talleres de preparación de los alumnos.</t>
  </si>
  <si>
    <t>Registro fotografico de talleres</t>
  </si>
  <si>
    <t xml:space="preserve">Ingresos corrientes de libre destinacion </t>
  </si>
  <si>
    <t xml:space="preserve">Implementación DEL PROGRAMA DE FORMACION INTEGRAL ESCUELA TALLER CARTAGENA DE INDIAS DEL DISTRITO DE  Cartagena de Indias
</t>
  </si>
  <si>
    <t>2.3.2202.0700.2021130010172</t>
  </si>
  <si>
    <t>si</t>
  </si>
  <si>
    <t xml:space="preserve">Minima cuantia </t>
  </si>
  <si>
    <t>Selección de Aprendices</t>
  </si>
  <si>
    <t>Contratar los profesionales y tecnicos requeridos para la ejecucion del proyecto de formacion</t>
  </si>
  <si>
    <t>Contratacion directa</t>
  </si>
  <si>
    <t>Ejecutar procesos de compra y suministros de los beneficios entregado a los aprendices (material de practica, alimentacion, poliza, epp y uniformes)</t>
  </si>
  <si>
    <t xml:space="preserve">Matriz de contratacion de  beneficios  de aprendices 
Registro fotografico </t>
  </si>
  <si>
    <t xml:space="preserve">Contratacion directa, Minima cuantia y selección abreviada </t>
  </si>
  <si>
    <t>Gastos Administrativos</t>
  </si>
  <si>
    <t>Relacion de gastos administrativos 
Matriz de contratacion equipo humano administrativo</t>
  </si>
  <si>
    <t xml:space="preserve">Contratacion directa, Minima cuantia  </t>
  </si>
  <si>
    <t>Servicio de mejoramiento de la calidad de la educación para el trabajo y el desarrollo humano (2202011)</t>
  </si>
  <si>
    <t>Gestionar Alianzas Estrategicas con las Empresas del Sector con el fin de lograr la participación en Ferias y Formación para el Empleo</t>
  </si>
  <si>
    <t xml:space="preserve">Informes de gestion </t>
  </si>
  <si>
    <t>1.3.2.3.11-126 - RF IMP TRANSPORTE POR OLEODUCTO</t>
  </si>
  <si>
    <t>Servicio de apoyo para la permanencia a la educación superior o terciaria (2202006)</t>
  </si>
  <si>
    <t>Fortalecimiento Institucional</t>
  </si>
  <si>
    <t>1.3.1.1.03-139 - DIVIDENDOS TERMINAL DE TRANSPORTE</t>
  </si>
  <si>
    <t>Implementación DEL PROGRAMA DE FORMACION INTEGRAL ESCUELA TALLER CARTAGENA DE INDIAS DEL DISTRITO DE  Cartagena de Indias</t>
  </si>
  <si>
    <t>60% de los ciudadanos
cartageneros.</t>
  </si>
  <si>
    <t xml:space="preserve">Mantener el número de visitantes que llegan a la ciudad de Cartagena de Indias </t>
  </si>
  <si>
    <t xml:space="preserve">Numero </t>
  </si>
  <si>
    <t>LLEVA LA TASA DE COBERTURA DE SANEAMIENTO EN SUELO URBANO.</t>
  </si>
  <si>
    <t>Objetivo Propuesto 17. Fortalecer los medios de implementación y revitalizar la alianza mundial
para el desarrollo sostenible.</t>
  </si>
  <si>
    <t>Diseñar e
Implementar 
Plataforma de
inclusión productiva
Distrital</t>
  </si>
  <si>
    <t>Objetivo Propuesto 9. Construir infraestructura flexible, promover la industrialización inclusiva
y sostenible; y fomentar la innovación.</t>
  </si>
  <si>
    <t xml:space="preserve">SERVICIO </t>
  </si>
  <si>
    <t>Contratación: 33,3 %
Planeación: 33,3%
Implementación: 33,3%</t>
  </si>
  <si>
    <t>Contratación: 33.3 %
Planeación: 33.3 %
Implementación: 33.3 %</t>
  </si>
  <si>
    <t>Contratación: 33,3 %
Planeación: 33,3 %
Implementación: 33,3 %</t>
  </si>
  <si>
    <t>Politica de servicio al ciudadano</t>
  </si>
  <si>
    <t>Dotar: 50 %
Mantener:50%</t>
  </si>
  <si>
    <t xml:space="preserve">Listados de admitidos </t>
  </si>
  <si>
    <t xml:space="preserve">Matriz de contratacion de equipo humano
</t>
  </si>
  <si>
    <t>Estudios previos: 25%
Estudio mercado:25%
Adjudicación:25%
Entrega del beneficio: 25%</t>
  </si>
  <si>
    <t xml:space="preserve">Estudios previos: 25%
Estudio mercado:25%
Adjudicación:50%
</t>
  </si>
  <si>
    <t>1er entrega:25%
2da entrega:25%
3ra entrega:25%
4ta entrega:25%</t>
  </si>
  <si>
    <t>Dotar: 50 %
Entrega de maquinas, equipos y herramientas:50%</t>
  </si>
  <si>
    <t>Contratar el suministro de materiales de ferretería general para dotar los talleres para el inicio de la ejecución de actividades académicas y prácticas.</t>
  </si>
  <si>
    <t>Contratar el suministro de papeleria para la ejecución de actividades académicas y prácticas.</t>
  </si>
  <si>
    <t>Contratar el suministro de materiales de para la ejecución de actividades académicas y prácticas.
Suministro de insumos de cocina  para la preparación de alimentos como apoyo nutricional de los aprendices del Proyecto de formación de la Escuela Taller Cartagena de Indias.
Adquirir una poliza de vida para los aprendices del proyecto de formacion Escuela Taller Cartagena de Indias.
ARL para aprendices en proceso de formacion de la Escuela Taller Cartagena de Indias.</t>
  </si>
  <si>
    <t>Prestación de servicios profesionales y de apoyo a la gestión para el proyecto de formación académica de la Escuela Taller Cartagena de Indias.
Celebrar contrato de suministro de elementos de Aseso, papeleria y Bioseguridad para el desarrollo de Actividades administrativas de formación de la Escuela Taller</t>
  </si>
  <si>
    <t>Contrato de prestación de servicios del equipo de formación para el desarrollo de actividades de formación de aprendices en artes y oficios tradicionales de conformidad con el objeto misional de la Escuela Taller Cartagena de Indias.</t>
  </si>
  <si>
    <t>Contrato de prestación de servicios como Gestor laboral  para el desarrollo de actividades de formación de aprendices y egresados en artes y oficios tradicionales de conformidad con el objeto misional de la Escuela Taller Cartagena de Indias.</t>
  </si>
  <si>
    <t>Contratar el suministro de materiales de para la ejecución de actividades académicas y prácticas.</t>
  </si>
  <si>
    <t xml:space="preserve">1.Posibilidad de pérdida Económica y Reputacional Por desconocimiento de procedimientos Debido a falta de estandarizacion de los procesos
2.Posibilidad de pérdida Reputacional Por reprocesos en la gestión administrativa Debido a desactualización del listado maestro de Cooperantes - Entidades sin animo de lucro </t>
  </si>
  <si>
    <t>3.Posibilidad de pérdida Reputacional Por Incumplimiento de entrega de información  Debido a la falta de información para el seguimiento del proceso de gestion de recursos</t>
  </si>
  <si>
    <t xml:space="preserve">4.Posibilidad de pérdida Reputacional Por reprocesos en la gestión administrativa Debido a desactualización del listado maestro de Cooperantes - Entidades sin animo de lucro </t>
  </si>
  <si>
    <t xml:space="preserve">5.Posibilidad de pérdida Reputacional Por Incumplimiento de reportes de información  Debido al reporte de esta en fechas posteriores, definidas por los diferentes entes de control para cada caso o falta de información en su transmisión </t>
  </si>
  <si>
    <t>1.Lider del proceso Aplica los Procedimientos documentados,  realizando Verificación de acceso a la información. 
2.Lider del proceso Utiliza Herramientas que garanticen el reporte de información agil y sencillo de forma permanente</t>
  </si>
  <si>
    <t>3.Lider del proceso realiza Revisión y actualización del listado  maestro de Cooperantes - Entidades sin animo de lucro  semestralmente</t>
  </si>
  <si>
    <t xml:space="preserve">5.Lider del proceso Hacer seguimiento a la
programación de los reportes
que se deben realizar durante la
vigencia cuando aplique </t>
  </si>
  <si>
    <t xml:space="preserve">4.Lider del proceso realiza Revisión y actualización del listado  maestro de Cooperantes </t>
  </si>
  <si>
    <t>Meta bienestar cumplida en 100 %</t>
  </si>
  <si>
    <t>Servicio de asistencia técnica para la implementación de la Estrategia de Gobierno digital- CODIGO DEL INDICADOR 230202401 - INDICADOR Entidades del orden nacional beneficiadas con asistencia técnica para la implementación de la Estrategia de Gobierno digital</t>
  </si>
  <si>
    <t xml:space="preserve">
Servicio de asistencia técnica para la implementación de la Estrategia de Gobierno digital- CODIGO DEL INDICADOR 230202401 - INDICADOR Entidades del orden nacional beneficiadas con asistencia técnica para la implementación de la Estrategia de Gobierno digital</t>
  </si>
  <si>
    <t xml:space="preserve">
SERVICIOS TECNOLOGICOS 459900700 - Índice de capacidad en la
prestación de servicios de tecnología</t>
  </si>
  <si>
    <t>1.Posibilidad de pérdida Económica y Reputacional por la ausencia de una base de datos donde se identifiquen los locales y los adjudicatarios debido a no contar contar con un sistema de información seguro y eficaz</t>
  </si>
  <si>
    <t>2.Posibilidad de pérdida Reputacional y Económica por el mal seguimiento y control al cumplimiento de los contratos de uso de los locales comerciales y demas normas debido a condiciones laborales y ambientales inadecuadas</t>
  </si>
  <si>
    <t>3.Posibilidad de pérdida Económica por fallas en el calculo de los estados de cuenta de los adjudicatarios debido a no contar con información detallada de los estados de cuenta de los adjudicatarios en años anteriores</t>
  </si>
  <si>
    <t>4.Posibilidad de pérdida Reputacional por la falta de apoyo policivo y demas entidades con competencia en los operativos debido a la naturaleza de los controles que pueden afectar la integridad fisica del personal</t>
  </si>
  <si>
    <t>5.Posibilidad de pérdida Reputacional por la falta de seguimiento y control de los compromisos adquiridos en el desarrollo de los operativos debido al poco personal asignado para las labores operativas</t>
  </si>
  <si>
    <t>6.Posibilidad de pérdida Reputacional Por la falta de herramientas y elementos de seguridad y salud del  personal para el desarrollo de los operativos ambientales debido a las condiciones de insalubridad y contaminacion de las zonas intervenidas
7.Posibilidad de pérdida Reputacional Por falta de herramientas para el desarrollo del cronograma de mantenimiento debido a los bajos recursos presupuestales  y malas condiciones de infraestructura de los mercados publicos</t>
  </si>
  <si>
    <t>1. Posibilidad de pérdida Reputacional por sancion del ente regulador debido a la falta de cargue en SECOP de la documentación requerida  como soporte legal de los procesos contractuales
2. Posibilidad de pérdida Económica y Reputacional por pérdida o daño de bienes muebles debido a inventario desactualizado que permita identificar lugar y responsable de los BM
3.Posibilidad de pérdida Económica por deterioro de los bienes de consumo debido a condiciones inadecuadas de almacenamiento por plagas y condiciones ambientales.</t>
  </si>
  <si>
    <t>4.Posibilidad de pérdida Económica y Reputacional por fallas en la supervisión de los contratos debido a insuficiencia de personal idóneo para cumplir con el seguimiento a la ejecución de los contratos.
5.Posibilidad de pérdida Económica y Reputacional por la vinculación en procesos ante instancias administrativas y/o judiciales debido a liquidaciones extemporáneas o sin el cumplimiento de requisitos legales
6.Posibilidad de pérdida Económica y Reputacional por la inadecuada liquidación de un contrato debido a la no actualización o revisión de pólizas de éste.</t>
  </si>
  <si>
    <t xml:space="preserve">7.Posibilidad de pérdida Económica y Reputacional por contratar B o S que no satisfagan las necesidades de la administración debido a la falta de claridad y precisión en la estructuración de las necesidades.
8.Posibilidad de pérdida Económica y Reputacional por ocupación indebida de terceros en las propiedades del Distrito debido a falta de recurso humano idóneo y constante en el seguimiento de los predios del Distrito.
9.Posibilidad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t>
  </si>
  <si>
    <t>10.Posibilidad de pérdida Reputacional por no reportar oportunamente los bienes de distrito en la plataforma nacional debido a inventario desactualizado de bienes inmuebles.
11.Posibilidad de pérdida Reputacional y Económica por deterioro acelerado de los mantenimientos efectuados en los bienes inmuebles debido a adquisición de materiales (cemento y pintura) fuera de los estándares de calidad, que garanticen la durabilidad de los mantenimientos.
12.Posibilidad de pérdida Económica y Reputacional por no solicitar oportunamente a las empresas prestadoras de servicio la inclusión o exclusión de póliza/ NIC /Contrato de los servicios públicos para los bienes inmuebles en arriendo debido a  la falta de comunicación entre el equipo de contratación y el equipo de servicios públicos domiciliarios para el funcionamiento distrital.</t>
  </si>
  <si>
    <t>1.El coordinador de la UIC/ verifica que los documentos legales exigidos en cada modalidad contractual se hayan cargado correctamente a través del flujo de aprobación de Secop antes de ser publicados en la plataforma. En caso de no cumplir, el proceso se rechaza, regresándolo al paso anterior para el correcto cargue de información.
2.La jefe de Almacén  realiza inventario de bienes muebles en cada vigencia administrativa para detectar inconsistencias de los bienes asignados a funcionarios que hayan salido de la entidad y proceder a enviar reporte a la Oficina de Control Interno para su tratamiento.
3.El líder de Almacén  realiza reubicación y rotación de los bienes de consumo según la naturaleza de estos.</t>
  </si>
  <si>
    <t>4.El director de Apoyo Logístico  solicita a TH la contratación de personal idóneo en relación con los contratos que apoyarán en la gestión del supervisor Cada vez que se requiera.
5.Líder de contratación expedirá lineamientos sobre las liquidaciones contractuales una vez al año .
6. Líder de contratación expedirá lineamientos sobre la revisión de pólizas al momento de realizar las liquidaciones contractuales una vez al año .</t>
  </si>
  <si>
    <t>7.El equipo de planeación contractual (técnico, jurídico y financiero) establece las condiciones técnicas, jurídicas y financieras que deben cumplir los B o S que se contratarán para que realmente satisfagan las necesidades del distrito cada vez que se presente la necesidad de contratación y antes de la estructuración de los pliegos de condiciones.
8.El profesional uiversitario establece un plan por cada vigencia para la administración eficaz de los bienes inmuebles donde se establecera los inventarios sucpetibles de administrar, vigilar y mantener sobre los cuales se establecerá un cronograma que permita hacer seguimiento a las ocupaciones indebidas de ese inventario.
9.El lider del subproceso de Adm del Patrimonio inmobiliario presenta al Director de Apoyo Logístico un presupuesto  que permita en la siguiente vigencia atender las necesidades en materia financiera para el saneamiento del patrimonio.</t>
  </si>
  <si>
    <t>10.El lider del subproceso de Adm del Patrimonio inmobiliario reporta oportunamente el inventario de bienes inmuebles del distrito a Gestión contable (Hacienda pública) para su registro en el sistema contable.
11.El líder de almacén dispone de un espacio en condiciones ambientales adecuadas para el almacenamiento de cemento y pintura para evitar afectaciones por cuestiones de humedad.
12.EL lider de la administración de los servicios públicos solicita a la Unidad de Contratación de la DAAL la relación de los contratos de arriendo, donde se evidencia fecha de inicio y fecha final en los meses de Enero y Julio, con el fin de realizar las inlcusiones/ exclusiones de los servicios públicos de los bienes inmuebles arrendados.</t>
  </si>
  <si>
    <t>Diagnostico catastral-conservación dinámica</t>
  </si>
  <si>
    <t>documento</t>
  </si>
  <si>
    <t xml:space="preserve"> Recursos Propios - ICLD</t>
  </si>
  <si>
    <t>INVENTARIO “SANEAMIENTO INTEGRAL DEL PATRIMONIO INMOBILIARIO DEL DISTRITO DE CARTAGENA”, CARTAGENA DE INDIAS</t>
  </si>
  <si>
    <t>2.3.4599.1000.2021130010284</t>
  </si>
  <si>
    <t>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t>
  </si>
  <si>
    <t>Estudio de titulo(estudio juridico del inmueble)</t>
  </si>
  <si>
    <t>Esta actividad consiste en un análisis que se realiza sobre los antecedentes legales, técnicos y georreferenciales  de un inmueble, en el cual se verifica si los títulos de dominio o propiedad del inmueble están conforme a derecho y si sobre el mismo se han constituido hipotecas, servidumbres u otros gravámenes y/o limitaciones al dominio. Para lo cual previamente se debe haber realizado el respectivo diagnostico</t>
  </si>
  <si>
    <t>Titulación y  registro (escrituracion y registro de titulos)</t>
  </si>
  <si>
    <t>títulos de propiedad adquiridos, escrituras publicas, resoluciones, etc</t>
  </si>
  <si>
    <t>Conformación de expediente(Expediente digital y fisico)</t>
  </si>
  <si>
    <t>relacion de expeidentes entregados</t>
  </si>
  <si>
    <t xml:space="preserve">relacion de expedientes conformados </t>
  </si>
  <si>
    <t>Reporte a software patrimonio inmobiliario (informes de estado del inventario)</t>
  </si>
  <si>
    <t>informe</t>
  </si>
  <si>
    <t>iformes del estado actual del inventario</t>
  </si>
  <si>
    <t>Restructuración organizacional del recurso humano  (contratcion del recurso humano, Porfesionales y/o tecnicos).</t>
  </si>
  <si>
    <t>contrato</t>
  </si>
  <si>
    <t>PRESTACIÓN DE SERVICIOS PROFESIONALES Y DE APOYO A LA GESTION PARADESARROLLAR LAS ACTIVIDADES RELACIONADAS CON EL PROYECTO DENOMINADO SANEAMIENTO INTEGRAL DEL PATRIMONIO INMOBILIARIO DEL DISTRITO DE CARTAGENA 2020- 2023 EN LA DIRECCION ADMINISTRATIVA DE APOYO LOGISTICO”</t>
  </si>
  <si>
    <t>PROPIOS</t>
  </si>
  <si>
    <t>contrato debidamente ejecutado</t>
  </si>
  <si>
    <t>Adquisición de equipos tecnológicos acorde a la gestión de administración y control del patrimonio humano( compra de equipos tecnologicos necesarios para el proceso de sanamiento de los inmubles)</t>
  </si>
  <si>
    <t>Reporte adecuado  de la información contable según especificaciones clasificatorias  de las normas internacionales  NICSP(informe a la Direccion de Contabilidad del estado del inventraio para su posterior cargue a lo obiros contables de la entidad</t>
  </si>
  <si>
    <t>oficios de reportes enviandos a la direccion de contabilidad</t>
  </si>
  <si>
    <t xml:space="preserve">INFORMES DE INVENTARIO </t>
  </si>
  <si>
    <t>Politica de Servicio al ciudadano
Politica de fortalecimiento organizacional</t>
  </si>
  <si>
    <t>11.Posibilidad de pérdida Reputacional y Económica por deterioro acelerado de los mantenimientos efectuados en los bienes inmuebles debido a adquisición de materiales (cemento y pintura) fuera de los estándares de calidad, que garanticen la durabilidad de los mantenimientos.
12.Posibilidad de pérdida Económica y Reputacional por no solicitar oportunamente a las empresas prestadoras de servicio la inclusión o exclusión de póliza/ NIC /Contrato de los servicios públicos para los bienes inmuebles en arriendo debido a  la falta de comunicación entre el equipo de contratación y el equipo de servicios públicos domiciliarios para el funcionamiento distrital.</t>
  </si>
  <si>
    <t>9.Posibilidad de pérdida Económica y Reputacional por la falta de saneamiento y mantenimiento de un inventario actualizado de los bienes inmuebles del Distrito debido a la no asignación de los recursos presupuestales necesarios para la ejecución de las actividades del subproceso. 
10.Posibilidad de pérdida Reputacional por no reportar oportunamente los bienes de distrito en la plataforma nacional debido a inventario desactualizado de bienes inmuebles.</t>
  </si>
  <si>
    <t>7.Posibilidad de pérdida Económica y Reputacional por contratar B o S que no satisfagan las necesidades de la administración debido a la falta de claridad y precisión en la estructuración de las necesidades.
8.Posibilidad de pérdida Económica y Reputacional por ocupación indebida de terceros en las propiedades del Distrito debido a falta de recurso humano idóneo y constante en el seguimiento de los predios del Distrito.</t>
  </si>
  <si>
    <t>5.Posibilidad de pérdida Económica y Reputacional por la vinculación en procesos ante instancias administrativas y/o judiciales debido a liquidaciones extemporáneas o sin el cumplimiento de requisitos legales
6.Posibilidad de pérdida Económica y Reputacional por la inadecuada liquidación de un contrato debido a la no actualización o revisión de pólizas de éste.</t>
  </si>
  <si>
    <t xml:space="preserve">4.Posibilidad de pérdida Económica y Reputacional por fallas en la supervisión de los contratos debido a insuficiencia de personal idóneo para cumplir con el seguimiento a la ejecución de los contratos.
</t>
  </si>
  <si>
    <t xml:space="preserve">3.Posibilidad de pérdida Económica por deterioro de los bienes de consumo debido a condiciones inadecuadas de almacenamiento por plagas y condiciones ambientales.
</t>
  </si>
  <si>
    <t xml:space="preserve">1. Posibilidad de pérdida Reputacional por sancion del ente regulador debido a la falta de cargue en SECOP de la documentación requerida  como soporte legal de los procesos contractuales
</t>
  </si>
  <si>
    <t>2. Posibilidad de pérdida Económica y Reputacional por pérdida o daño de bienes muebles debido a inventario desactualizado que permita identificar lugar y responsable de los BM</t>
  </si>
  <si>
    <t>11.El líder de almacén dispone de un espacio en condiciones ambientales adecuadas para el almacenamiento de cemento y pintura para evitar afectaciones por cuestiones de humedad.
12.EL lider de la administración de los servicios públicos solicita a la Unidad de Contratación de la DAAL la relación de los contratos de arriendo, donde se evidencia fecha de inicio y fecha final en los meses de Enero y Julio, con el fin de realizar las inlcusiones/ exclusiones de los servicios públicos de los bienes inmuebles arrendados.</t>
  </si>
  <si>
    <t>9.El lider del subproceso de Adm del Patrimonio inmobiliario presenta al Director de Apoyo Logístico un presupuesto  que permita en la siguiente vigencia atender las necesidades en materia financiera para el saneamiento del patrimonio.
10.El lider del subproceso de Adm del Patrimonio inmobiliario reporta oportunamente el inventario de bienes inmuebles del distrito a Gestión contable (Hacienda pública) para su registro en el sistema contable.</t>
  </si>
  <si>
    <t>7.El equipo de planeación contractual (técnico, jurídico y financiero) establece las condiciones técnicas, jurídicas y financieras que deben cumplir los B o S que se contratarán para que realmente satisfagan las necesidades del distrito cada vez que se presente la necesidad de contratación y antes de la estructuración de los pliegos de condiciones.
8.El profesional uiversitario establece un plan por cada vigencia para la administración eficaz de los bienes inmuebles donde se establecera los inventarios sucpetibles de administrar, vigilar y mantener sobre los cuales se establecerá un cronograma que permita hacer seguimiento a las ocupaciones indebidas de ese inventario.</t>
  </si>
  <si>
    <t>5.Líder de contratación expedirá lineamientos sobre las liquidaciones contractuales una vez al año .
6. Líder de contratación expedirá lineamientos sobre la revisión de pólizas al momento de realizar las liquidaciones contractuales una vez al año .</t>
  </si>
  <si>
    <t>4.El director de Apoyo Logístico  solicita a TH la contratación de personal idóneo en relación con los contratos que apoyarán en la gestión del supervisor Cada vez que se requiera.</t>
  </si>
  <si>
    <t xml:space="preserve">3.El líder de Almacén  realiza reubicación y rotación de los bienes de consumo según la naturaleza de estos.
</t>
  </si>
  <si>
    <t xml:space="preserve">1.El coordinador de la UIC/ verifica que los documentos legales exigidos en cada modalidad contractual se hayan cargado correctamente a través del flujo de aprobación de Secop antes de ser publicados en la plataforma. En caso de no cumplir, el proceso se rechaza, regresándolo al paso anterior para el correcto cargue de información.
</t>
  </si>
  <si>
    <t xml:space="preserve">2.La jefe de Almacén  realiza inventario de bienes muebles en cada vigencia administrativa para detectar inconsistencias de los bienes asignados a funcionarios que hayan salido de la entidad y proceder a enviar reporte a la Oficina de Control Interno para su tratamiento.
</t>
  </si>
  <si>
    <t>Realizar la comparación entre planta actual y planta propuesta - 10%</t>
  </si>
  <si>
    <t>Determinar las alternativas legales que posibilitan el gasto de personal con otras fuentes - 10%</t>
  </si>
  <si>
    <t>Socializar los escenarios financieros a DATH y Hacienda - 20%</t>
  </si>
  <si>
    <t>Preparar acto administrativo de Decreto de planta de personal. - 30%</t>
  </si>
  <si>
    <t>Revisar jurídicamente por parte de directora de Talento Humano y Oficina  Jurídica - 15%</t>
  </si>
  <si>
    <t>Enviar a sanción del alcalde mayor. - 15%</t>
  </si>
  <si>
    <t xml:space="preserve">Diagnóstico del manual de funciones y competencias laborales - 5% </t>
  </si>
  <si>
    <t xml:space="preserve"> IMPLEMENTACIÓN DE  MANUAL DE  FUNCIONES - Planeación de la intervención - 5%</t>
  </si>
  <si>
    <t>IMPLEMENTACIÓN DE  MANUAL DE  FUNCIONES - Diagnóstico del MFCL vigente 15%</t>
  </si>
  <si>
    <t>IMPLEMENTACIÓN DE  MANUAL DE  FUNCIONES - Trabajo de campo para validar cambios al MFCL - 30%</t>
  </si>
  <si>
    <t xml:space="preserve"> Diseño de las fichas de empleo del nuevo MFCL - 25%</t>
  </si>
  <si>
    <t>Elaboración de acto administrativo del MFCL - 20%</t>
  </si>
  <si>
    <t>Entrega de Diseño de Macroproceso Hacienda - 3,57%</t>
  </si>
  <si>
    <t>Entrega de Diseño de Macroproceso de Educación - 3,57%</t>
  </si>
  <si>
    <t>Entrega de Diseño de Evaluación Independiente - 3,57%</t>
  </si>
  <si>
    <t>Entrega de Diseño de Macroproceso de Relación Estado Ciudadano - 3,57%</t>
  </si>
  <si>
    <t>Entrega de Diseño de Poblaciones - 3,57%</t>
  </si>
  <si>
    <t>Entrega de Diseño de Macroproceso de Salud -3,57%</t>
  </si>
  <si>
    <t>Entrega de Diseño de Planeación para el desarrollo sostenible - 3,57%</t>
  </si>
  <si>
    <t>Entrega de Diseño de Macroproceso de Desarrollo Economico - 3,57%</t>
  </si>
  <si>
    <t>Entrega de Diseño de Macroproceso de Acceso a la Justicia - 3,57%</t>
  </si>
  <si>
    <t>Entrega de Diseño de Macroproceso de Convivencia y Seguridad - 3,57%</t>
  </si>
  <si>
    <t>Entrega de Diseño de Macroproceo de Transformación Digital - 3,57%</t>
  </si>
  <si>
    <t>Entrega de Diseño de Macroproceso de Gobierno y Liderazgo Público - 3,57%</t>
  </si>
  <si>
    <t>Entrega de Diseño Macroproceso de Habitat y Desarrollo Urbano - 3,57%</t>
  </si>
  <si>
    <t>Entrega de Diseño de Macroproceso de Cultura y Patrimonio - 3,57%</t>
  </si>
  <si>
    <t>Entrega de Diseño de Macroproceso de Desempeño Intitucional - 3,57%</t>
  </si>
  <si>
    <t>Entrega de Diseño de Macroproceso de Tecnología de la Información - 3,57%</t>
  </si>
  <si>
    <t>Entrega de Diseño de Macroproceso de Gobierno de la Naturaleza 3,57%</t>
  </si>
  <si>
    <t>Entrega de Diseño de Macroproceso de Deportes y  Recreación -3,57%</t>
  </si>
  <si>
    <t>Entrega de Diseño de Macroprocesos Movilidad y Espacio Público - 3,57%</t>
  </si>
  <si>
    <t>Entrega de Diseño de Macroproceso de Talento Humano - 3,57%</t>
  </si>
  <si>
    <t>Entrega de Diseño de Macroproceso de Gestión de Bienes y Servicios - 3,57%</t>
  </si>
  <si>
    <t>Entrega de Diseño de Macroproceso de Cooperación Internacional - 3,57%</t>
  </si>
  <si>
    <t>Entrega de Diseño de Macroproceso de Gestión Documental  - 3,57%</t>
  </si>
  <si>
    <t>Entrega de Diseño de Macroproceso de Desarrollo Organizacional - 3,57%</t>
  </si>
  <si>
    <t>Entrega de Diseño de Macroproceso de Gestión del Riesgo - 3,57%</t>
  </si>
  <si>
    <t>Entrega de Diseño de Macroproceso de Comunicaciones y Prensa  3,57%</t>
  </si>
  <si>
    <t>Entrega de Diseño de Macroproceso de Control Disciplinario 3,57%</t>
  </si>
  <si>
    <t>Entrega de Diseño de Macroproceso de Jurídica  3,57%</t>
  </si>
  <si>
    <t>Adquisición Software Tipo BPA para el modelamiento de proceso y estructura organizacional - 100%</t>
  </si>
  <si>
    <t>Presentación del Proyecto de Acuerdo ante el Concejo Distrital - 100%</t>
  </si>
  <si>
    <t>Implementación de 28 procesos incluidos en la propuesta de rediseño institucional presentado por el equipo de modernización. 100%</t>
  </si>
  <si>
    <t xml:space="preserve"> Implementación de  la propuesta de Estructura Administrativa, teniendo en cuenta los procesos implementados - 100% </t>
  </si>
  <si>
    <t xml:space="preserve"> Implementación de Estrategía  Gestión de Cambio y Transformación  para los 28 procesos - 100 % </t>
  </si>
  <si>
    <t>Implementación de Estructura Administrativa , teniendo en cuenta los procesos implementados</t>
  </si>
  <si>
    <t xml:space="preserve">Estrategía de Gestioón de Cambio y Transformación </t>
  </si>
  <si>
    <t>*Estudios previos:33%                                   *Publicación en el SECOP: 33%                          *Adjudicación: 33%</t>
  </si>
  <si>
    <t>*Estudios previos: 25%
*Publicación de acuerdo marco: 25%
*Seleccionar, evaluar y adjudicar: 25%                                                                        *Se  publica orden de compra: 25%</t>
  </si>
  <si>
    <t xml:space="preserve">Contratación directa de Minima cuantia </t>
  </si>
  <si>
    <t>Posibilidad de afectación economica y reputacional por recibir o solicitar algun tipo de dadiva o prebenda para direccionar el proceso de contratación  a favor de un tercero</t>
  </si>
  <si>
    <t>El profesional de contratación cada vez que se va a realizar un contrato  verifica la información del proveedor corresponde con los requisitos establecidos de contratación  a través de una lista de chequeo donde están los  requisitos de información  y la revisión fisica  con la información fisica  suministrada por el proveedor</t>
  </si>
  <si>
    <t>Acuerdo marco</t>
  </si>
  <si>
    <t>Selección abreviada-Acuerdo Marco</t>
  </si>
  <si>
    <t>Posibilidad de pérdida Reputacional Por suplantación de funciones de otros funcionarios  debido a intereses individual o de un tercero</t>
  </si>
  <si>
    <t>El lider del proceos  debe realizar monitoreo articulando las obligaciones asociadas a la contratacion del cargo a ejercer vs los informes de gestión presentados en aras de  reducir las posibilidades de modificación no autorizada o no intencional, o el uso indebido de los activos de la Alcaldia de Cartagena de Indias.</t>
  </si>
  <si>
    <t>Minima Cuantia</t>
  </si>
  <si>
    <t xml:space="preserve">Posibilidad de pérdida Reputacional Por perdida de la confidencialidad de la información del ciudadano debido al  uso inadecuado de la información reservada y clasificada </t>
  </si>
  <si>
    <t>El lider del proceso autoriza y clasifica los usuarios que tienen acceso a información del SIGOB con niveles de acceso de los requisitos legales, valor, criticidad y susceptibilidad a divulgación o a modificación no autorizada</t>
  </si>
  <si>
    <t>Proyecto de acuerdo de modernización de la alcaldía presentado al Concejo Distrital</t>
  </si>
  <si>
    <t>Presentación Realizada</t>
  </si>
  <si>
    <t>Presentar al Concejo
Distrital el proyecto de
acuerdo de modernización
de la Alcaldía de Cartagena</t>
  </si>
  <si>
    <t>Documento de acuerdo</t>
  </si>
  <si>
    <t>Actualmente no se encuentra incluidos dentro del Modelo de Operación por Procesos de la Alcaldia de Cartagena.</t>
  </si>
  <si>
    <t>5.Asesor de despacho para Asuntos de Mercados Verificar el cumplimiento y el seguimiento a las actividades desarrolladas por medio de los operativos para el desarrollo de los compromisos adquiridos Seguimiento mensual</t>
  </si>
  <si>
    <t>4.Asesor de despacho para Asuntos de Mercados Verificar el cumplimiento del apoyo policivo y demas entidades con competencias en los operativos debido a la naturaleza de los controles que puedan afectar la integridad fisica del personal  asistencial de los mercados publicos Seguimiento mensual</t>
  </si>
  <si>
    <t>3.Asesor de despacho para Asuntos de Mercados Establecer lineamientos y parametros de calculos de los estados de cuenta de los adjudicatarios que arroje informacion detallada historica de los mismos.. Seguimiento mensual</t>
  </si>
  <si>
    <t>2.Asesor de despacho para Asuntos de Mercados Mantener  actualizadas fichas de seguimiento a control de contratos a adjudicatarios, donde se establezca semaforos de conrol donde las falencias y sus niveles se reprenten por convenciones de colores, ahí mismo se alinien  las  posibles mejoras a las falencias y sus colores convencionales Seguimiento mensual</t>
  </si>
  <si>
    <t>1.Asesor de despacho para Asuntos de Mercados Documentar la base de datos de los adjudicatarios con sus respectivos locales y montar un sistema de informacion que los contenga Seguimiento trimestral</t>
  </si>
  <si>
    <t>6.Asesor de despacho para Asuntos de Mercados Verificar el cumplimiento y el seguimiento a las actividades desarrolladas en  los operativos ambientales para mejorar las condiciones de salubridad y descontaminacion de zonas intervenidas Seguimiento mensual. 
7.Asesor de despacho para Asuntos de Mercados Verificar el cumplimiento de herramientas planificadas para el seguimiento del cronograma de mantenimiento de la infraestructura de los mercados publicos  con sus respectivas apropiaciones presupuestales  para el logro del objetivo  seguimiento mensual</t>
  </si>
  <si>
    <t>ODS 6</t>
  </si>
  <si>
    <t>Llevar al 97% el
Porcentaje de la
población que usa de
forma segura los
servicios de agua
potable en suelo urbano</t>
  </si>
  <si>
    <t>procentaje</t>
  </si>
  <si>
    <t>Red de distribución ampliada</t>
  </si>
  <si>
    <t xml:space="preserve">Gestión con Valores para Resultados </t>
  </si>
  <si>
    <t>Politica de Servicio al ciudadano
Politica de Fortalecimiento organizacional</t>
  </si>
  <si>
    <t>SERVICIOS PÚBLICOS</t>
  </si>
  <si>
    <t>Garantizar la prestación de los servicios públicos domiciliarios (Acueducto, Alcantarillado y Aseo) y no domiciliarios (Alumbrado Público) a los habitantes del Distrito de Cartagena en un 100%, mediante inversiones en infraestructura, subsidios, estudios, políticas y estrategias pedagógicas, de acuerdo con las competencias distritales para mejorar los estándares de calidad, cobertura, acceso de manera permanente</t>
  </si>
  <si>
    <t>Construir de infraestructura
para el abastecimiento de
agua potable en Membrillal
zona urbana del distrito de
Cartagena.</t>
  </si>
  <si>
    <t>Redes de acueducto</t>
  </si>
  <si>
    <t>1.2.4.6.00-055 - SGP APSB
1.3.2.2.13-111- RF SGP APSB</t>
  </si>
  <si>
    <t>ACTUALIZACIÓN EXTENSIÓN DE REDES DE ACUEDUCTO EN EL DISTRITO DE CARTAGENA DE INDIAS</t>
  </si>
  <si>
    <t>2.3.4003.1400.2021130010208</t>
  </si>
  <si>
    <t>CONTRATO DE OBRA</t>
  </si>
  <si>
    <t>LICITACIÓN PÚBLICA</t>
  </si>
  <si>
    <t xml:space="preserve">SGP APSB
</t>
  </si>
  <si>
    <t>Posibilidad de pérdida Económica y Reputacional por la mala identificación de los predios de importancia estrategica debido a fallas humanas por la inadecuada manipulacion de equipos de georeferenciación</t>
  </si>
  <si>
    <t>Asesor de despacho para Serivicios Públicos Realizar la calibración del equipo de georeferenciación Seguimiento anual</t>
  </si>
  <si>
    <t>Tasa de cobertura de acueducto en suelo rural e insular</t>
  </si>
  <si>
    <t>Llevar al 80% el Porcentaje de la población que usa de forma segura los servicios de agua potable en suelo rural e insular</t>
  </si>
  <si>
    <t>Porcentaje de la poblacion con acceso a servicios de acueducto en forma segura en las comunidades de Tierra Bomba, Archipielago de San Bernardo, Isla fuerte, e Isla de Barú, ubicadas en suelo insular</t>
  </si>
  <si>
    <t>Agua transportada y entregada</t>
  </si>
  <si>
    <t>Garantizar el acceso al servicio público de acueducto de forma segura eficiente y continua</t>
  </si>
  <si>
    <t>Suministro de agua potable,
Transporte de agua desde
Cartagena hasta Bocachica,
Distribución de agua en el
corregimiento de Bocachica
directamente en la vivienda</t>
  </si>
  <si>
    <t xml:space="preserve">Suministro de agua potable </t>
  </si>
  <si>
    <t>Suministro: 33,3 %
Transporte: 33,3 %
Distribución:  33,3%</t>
  </si>
  <si>
    <t>1.2.3.2.05 - 053  OTRAS TASAS Y DERECHOS ADMINISTRATIVOS CONTRAPRESTACION PORTUARIA
1.2.1.0.00 - 001  ICLD</t>
  </si>
  <si>
    <t>DEFINICIÓN E IMPLEMENTACIÓN DEL ESQUEMA DE PRESTACIÓN DE LOS SERVICIOS DE ACUEDUCTO Y ALCANTARILLADO DE LAS COMUNIDADES DE TIERRA BOMBA, ARCHIPIÉLAGO DE SAN BERNARDO, ISLA FUERTE E ISLA DE BARÚ.</t>
  </si>
  <si>
    <t>2.3.4003.1400.2021130010292</t>
  </si>
  <si>
    <t>MEMORANDO DE ENTENDIMIENTO</t>
  </si>
  <si>
    <t>RECURSOS PROPIOS</t>
  </si>
  <si>
    <t>El Distrito de Cartagena de Indias ha venido dando cumplimiento a la sentencia T-012 del 22 de enero de 2019 de la Sala Séptima de Revisión de tutelas de la Corte Constitucional que revocó las sentencias de primera y segunda instancia, y en su lugar tuteló los derechos fundamentales al agua potable y al saneamiento básico de los accionantes y habitantes de la comunidad de Bocachica, ordenando adoptar acciones de corto, mediano y largo plazo al DISTRITO, ACUACAR, Gobernación de Bolívar, Ministerio de Vivienda, Ciudad y Territorio, Departamento Nacional de Planeación, Cardique, Procuraduría General de la Nación y Superintendencia de Servicios Públicos, conforme a sus competencias constitucionales, legales y jurisprudenciales, para solucionar definitivamente la problemática de acceso a los servicios de agua y saneamiento de los accionantes y la comunidad de Bocachica, garantizando que mientras se ejecute la solución definitiva, la comunidad de Bocachica tenga acceso al agua potable y a condiciones mínimas de saneamiento básico.
En virtud de los anterior, se ha firmado con el prestador Aguas de Cartagena S.A. E.S.P. MEMORANDO DE ENTENDIMIENTO PARA LA IMPLEMENTACIÓN DEL PLAN TÉCNICO OPERATIVO PARA EL ABASTECIMIENTO PROVISIONAL DE AGUA POTABLE Y SANEAMIENTO BÁSICO EN EL CORREGIMIENTO DE BOCACHICA, desde el 18 de septiembre de 2020; donde el Distrito ha aportado recursos por la suma de  CUATRO MIL CIENTO CINCUENTA Y NUEVE MILLONES OCHOCIENTOS OCHENTA Y CUATRO MIL SEISCIENTOS SESENTA Y OCHO PESOS MONEDA LEGAL ($4.159.884.668), necesarios para la implementación de este Plan provisional conforme a lo indicado por la Corte Constitucional.</t>
  </si>
  <si>
    <t>Asesor de despacho para Serivicios Públicos Realizar capacitación para el uso de los equipos de georeferenciación Seguimiento anual</t>
  </si>
  <si>
    <t>Porcentaje de la población con acceso a servicios de acueducto de forma segura, en las comunidades de Arroyo de las Canoas, Arroyo Grande, Vereda el Zapatero, comunidad de la Sevillana, ubicadas en zona rural.</t>
  </si>
  <si>
    <t>Llevar al 80% el porcentaje de cobertura de la poblaciòn con acceso a servicios de acueducto de forma segura, en las comunidades de Arroyo de las Canoas, vereda el Zapatero, comunidad de la Sevillana, ubicadas en zona rural.</t>
  </si>
  <si>
    <t>EXTENSIÓN DE REDES DE ACUEDUCTO EN LA LOCALIDAD DE LA VIRGEN Y TURÍSTICA EN EL DISTRITO DE CARTAGENA DE INDIAS</t>
  </si>
  <si>
    <t>Alto índice de hogares con condiciones
adecuadas para el acceso al agua potable en
vereda de Arroyo de las Canoas, Barrio
Fredonia, sector 11 de noviembre - Barrio Olaya y
sector Central - Barrio Olaya.</t>
  </si>
  <si>
    <t>Realizar el suministro de materiales</t>
  </si>
  <si>
    <t>REGALIAS</t>
  </si>
  <si>
    <t>SGR - Asignaciones directas</t>
  </si>
  <si>
    <t>GASTO DEL PROYECTO DE OBRA CON CODIGO BPIN 2021130010138 "EXTENSIÓN DE REDES DE ACUEDUCTO EN LA LOCALIDAD DE LA VIRGEN Y TURISTICA EN EL DISTRITO DE CARTAGENA DE INDIAS"</t>
  </si>
  <si>
    <t>00AD-4003-1400-2021-13001-0138</t>
  </si>
  <si>
    <t>Posibilidad de pérdida Reputacional y Económica por la mala georeferenciación del punto afectado Debido a fallas por parte de la aplicación o de la señal del operador en la zona</t>
  </si>
  <si>
    <t>Asesor de despacho para Serivicios Públicos Volver a tomar la foto del lugar afectado Seguimiento mensual</t>
  </si>
  <si>
    <t>Realizar transporte e instalación de tubería y accesorios</t>
  </si>
  <si>
    <t>Entrega y accesorios intalados</t>
  </si>
  <si>
    <t>Asesor de despacho para Serivicios Públicos Revisar la cobertura de las empresas de telecomunicion Seguimiento semestral</t>
  </si>
  <si>
    <t>Realizar empalme a tubería existente</t>
  </si>
  <si>
    <t>Tubería instalada</t>
  </si>
  <si>
    <t>Asesor de despacho para Serivicios Públicos Crear una red de apoyo de la comunidad Seguimiento mensual</t>
  </si>
  <si>
    <t>Realizar movimiento de tierra</t>
  </si>
  <si>
    <t>Movimiento de Tierra</t>
  </si>
  <si>
    <t>Asesor de despacho para Serivicios Públicos Capacitacion para el manejo de la aplicación utilizada Seguimiento anual</t>
  </si>
  <si>
    <t>Ejecutar demoliciones - incluye retiro de material</t>
  </si>
  <si>
    <t xml:space="preserve">Demolición </t>
  </si>
  <si>
    <t>Posibilidad de pérdida Reputacional por la falta de actividades de sensibilizacion a los habitantes de la zona insular debido a los pocos recursos economicos destinados para ello.</t>
  </si>
  <si>
    <t>Asesor de despacho para Serivicios Públicos Tener a disposicion el presupuesto para la actividad Seguimiento semestral</t>
  </si>
  <si>
    <t>Realizar concretos</t>
  </si>
  <si>
    <t>concretos de la obra</t>
  </si>
  <si>
    <t>Asesor de despacho para Serivicios Públicos Abarcar el mayor espacio posible por actividad Seguimiento trimestral</t>
  </si>
  <si>
    <t>Realizar jardinería y paisajismo</t>
  </si>
  <si>
    <t>Jardinería</t>
  </si>
  <si>
    <t>Asesor de despacho para Serivicios Públicos Hacer alianzas estrategicas con otras dependencias Seguimiento trimestral</t>
  </si>
  <si>
    <t>Realizar geotextil T2400</t>
  </si>
  <si>
    <t>Geotextil</t>
  </si>
  <si>
    <t>Asesor de despacho para Serivicios Públicos Realizar las actividades virtualmente Seguimiento semestral</t>
  </si>
  <si>
    <t>Realizar interventoría</t>
  </si>
  <si>
    <t>Informe de interventoría</t>
  </si>
  <si>
    <t>Posibilidad de pérdida Reputacional por la extemporánea, imprecisa y/o baja calidad de respuesta a las PQRSD debido a la emisión de respuestas a favor de terceros o de un particular y/u ocultamiento de información relevante que incida en su gestión.</t>
  </si>
  <si>
    <t>Asesor de despacho para Serivicios Públicos Publicar a tiempo de Noticias. Seguimiento mensual</t>
  </si>
  <si>
    <t>Realizar supervisión</t>
  </si>
  <si>
    <t>Informe de supervisión</t>
  </si>
  <si>
    <t>Asesor de despacho para Serivicios Públicos Promover la participación permanente de los diferentes actores y organizaciones sociales para lo cual se actualizará semestralmente las bases de datos y de igual modo, se realizará la transmisión por los medios institucionales con el fin de acercar a la Ciudadanía. Seguimiento mensual</t>
  </si>
  <si>
    <t xml:space="preserve">CONSTRUCCION DEL SISTEMA DE ACUEDUCTO EN LA VEREDA EL ZAPATERO DEL CORREGIMIENTO LA BOQUILLA EN CARTAGENA DE INDIAS </t>
  </si>
  <si>
    <t>Bajos niveles de cobertura del servicio de acueducto en la vereda El Zapatero, corregimiento de La Boquilla del Distrito de Cartagena de
Indias</t>
  </si>
  <si>
    <t>SUMINISTRAR MATERIALES PARA RED DE ACUEDUCTO</t>
  </si>
  <si>
    <t xml:space="preserve">Materiales para la red </t>
  </si>
  <si>
    <t>CONSTRUCCION DEL SISTEMA DE ACUEDUCTO EN LA VEREDA EL ZAPATERO DEL CORREGIMIENTO LA BOQUILLA EN CARTAGENA DE INDIAS</t>
  </si>
  <si>
    <t xml:space="preserve">00AR-4003-1400-2021-00213-0267 </t>
  </si>
  <si>
    <t>Posibilidad de pérdida Reputacional por el incumplimiento de los planes, programas y proyectos establecidos en cada vigencia, debido a la poca socialización de la información de manera oportuna por medio de la oficina de información y prensa.</t>
  </si>
  <si>
    <t>Asesor de despacho para Serivicios Públicos Realizar mesas de trabajo para hacer seguimiento de las actividades y resultados de los planes, programas y proyectos establecidos en cada vigencia. Seguimiento anual</t>
  </si>
  <si>
    <t>SUMINISTRAR MATERIALES PARA ACOMETIDAS DOMICILIARIAS</t>
  </si>
  <si>
    <t>Materiales de acometidas domiciliarias</t>
  </si>
  <si>
    <t xml:space="preserve">Asesor de despacho para Serivicios Públicos Implementar los procesos, procedimientos y formatos de supervisión e interventoría. Seguimiento mensual. </t>
  </si>
  <si>
    <t>TRANSPORTAR E INSTALAR TUBERÍA Y ACCESORIOS</t>
  </si>
  <si>
    <t>Tuberíay accesorios instalados</t>
  </si>
  <si>
    <t>Posibilidad de pérdida Reputacional Por inconsistencias al momento de la liquidación del cobro de alumbrado público, debido a la incorrecta verificación de la liquidación del cobro de alumbrado público y/o por intereses particulares y favorecimiento de intereses a terceros.</t>
  </si>
  <si>
    <t xml:space="preserve">Asesor de despacho para Serivicios Públicos Verificar el cumplimiento y el seguimiento a las actividades desarrolladas por medio de los documentos exigidos para generar la obligación y autorizar el pago. Seguimiento mensual. </t>
  </si>
  <si>
    <t>REALIZAR MOVIMIENTO DE TIERRA</t>
  </si>
  <si>
    <t xml:space="preserve">Asesor de despacho para Serivicios Públicos Implementar mecanismos hacia los encargados de las dependencias con el fin de disminuir la información errada (realizar reuniones, capacitaciones y seguimientos periódicos). Seguimiento mensual. </t>
  </si>
  <si>
    <t>REALIZAR DEMOLICIONES</t>
  </si>
  <si>
    <t>REALIZAR CONCRETOS</t>
  </si>
  <si>
    <t>REALIZAR EMPALME A TUBERÍA</t>
  </si>
  <si>
    <t>REALIZAR SOSTENIMIENTO DE ESTRUCTURAS DE BAJA O MEDIA</t>
  </si>
  <si>
    <t>Sostenimiento de la estructura de baja o media</t>
  </si>
  <si>
    <t>REALIZAR AISLAMIENTO ELECTRICO REDES DE MEDIA Y BAJA TENSION</t>
  </si>
  <si>
    <t>Estructura eléctrica</t>
  </si>
  <si>
    <t>REALIZAR INTERVENTORIA</t>
  </si>
  <si>
    <t>ADMINISTRACIÓN DEL FONDO DE SOLIDARIDAD Y REDISTRIBUCION DEL INGRESOS PARA LOS SERVICIOS PÚBLICOS DOMICILIARIOS DE ACUEDUCTO, ALCANTARILLADO
Y ASEO EN EL DISTRITO DE CARTAGENA DE INDIAS</t>
  </si>
  <si>
    <t>Realizar el pago de subsidios para los
usuarios (hogares) de los estratos 1,2 y 3 en la prestación de los servicios públicos de acueducto, alcantarillado y aseo</t>
  </si>
  <si>
    <t>Pago de subsidios</t>
  </si>
  <si>
    <t xml:space="preserve">1.2.4.6.00-055 - SGP APSB
1.3.1.1.03-062 - DIVIDENDOS ACUACAR
1.2.1.0.00-001 - ICLD
1.2.3.1.17-180 - SOBRETASA DE SOLIDARIDAD SERVICIOS PUBLICOS ACUEDUCTO, ASEO Y ALCANTARILLADO
</t>
  </si>
  <si>
    <t>ADMINISTRACIÓN DEL FONDO DE SOLIDARIDAD Y REDISTRIBUCION DEL INGRESOS PARA LOS SERVICIOS PÚBLICOS DOMICILIARIOS DE ACUEDUCTO, ALCANTARILLADO Y ASEO EN EL DISTRITO DE CARTAGENA DE INDIAS</t>
  </si>
  <si>
    <t>2.3.4003.1400.2021130010196</t>
  </si>
  <si>
    <t>ACTAS DE PAGO 
RESOLUCIONES DE RECONOCIMIENTO DE CONTRIBUCIONES</t>
  </si>
  <si>
    <t>NO APLICA</t>
  </si>
  <si>
    <t>SGP APSB
RECURSOS PROPIOS</t>
  </si>
  <si>
    <t>Construir de infraestructura
para el abastecimiento de
agua potable en Archipiélago
de San Bernardo zona
insular del distrito de
Cartagena.</t>
  </si>
  <si>
    <t>Plantas atmosféricas</t>
  </si>
  <si>
    <t>Predios</t>
  </si>
  <si>
    <t>Acueductos optimizados</t>
  </si>
  <si>
    <t>Realizar contratación de personal técnico, tecnólogo y profesional de apoyo requeridos para realizar seguimiento y control a la ejecución de las metas previstas en cuanto a protección de predios en áreas de importancia estratégica para acueducto.</t>
  </si>
  <si>
    <t>Personal contratado</t>
  </si>
  <si>
    <t>PROTECCIÓN DE PREDIOS QUE CONSTITUYEN AREAS DE IMPORTANCIA ESTRATEGICA AIE PARA EL SISTEMA DE ACUEDUCTO DEFINIDO EN EL POMCA EN EL DISTRITO DE CARTAGENA DE INDIAS.</t>
  </si>
  <si>
    <t>2.3.3202.0900.2021130010218</t>
  </si>
  <si>
    <t>CONTRATO DE PRESTACION DE SERVICIOS</t>
  </si>
  <si>
    <t>Caracterización socioambiental y ecológica, y delimitación predial en el corregimiento de Rocha - Ciénaga Juan Gómez, perteneciente al Área de Importancia Estratégica para acueducto del Distrito de Cartagena</t>
  </si>
  <si>
    <t xml:space="preserve">Caracterización </t>
  </si>
  <si>
    <t xml:space="preserve">CONVENIO </t>
  </si>
  <si>
    <t>Reforestación y restauración con especies de Manglar de la zona del Área de Importancia Estratégica para acueducto</t>
  </si>
  <si>
    <t>Areas reforestadas / héctareas</t>
  </si>
  <si>
    <t>CONVENIO COMPETITIVO</t>
  </si>
  <si>
    <t>Estructuración, Implementacion de programa de  compra y/o mantenimiento de predios y/o Pago por Servicios Ambientales para la protección de predios ubicados en Áreas de Importancia Estratégica para acueducto del Distrito de Cartagena</t>
  </si>
  <si>
    <t>Predios adquiridos
y/o Pago por servicio ambiental</t>
  </si>
  <si>
    <t>CONTRATO DE CONSULTORIA</t>
  </si>
  <si>
    <t>CONCURSO DE MÉRITO</t>
  </si>
  <si>
    <t>Implementacion de viveros ecologicos con especies nativas, exoticas y/o frutales en las comunidades de las Àreas de Importancia Estrategica para acueducto del Distrito de Cartagena</t>
  </si>
  <si>
    <t>Viveros entregados</t>
  </si>
  <si>
    <t>CONVENIO</t>
  </si>
  <si>
    <t>Procesos de capacitación de capacitación a dueños y vecinos de predios objeto de protección</t>
  </si>
  <si>
    <t>Capacitaciones realizadas</t>
  </si>
  <si>
    <t>CONTRATO INTERADMINISTRATIVO</t>
  </si>
  <si>
    <t>Llevar al 90% el
Porcentaje de la
población con acceso a
métodos de
saneamiento adecuados
en suelo urbano</t>
  </si>
  <si>
    <t>Alcantarillados construidos</t>
  </si>
  <si>
    <t>Construir infraestructura de
saneamiento en Vereda el
Zapatero zona rural del
distrito de Cartagena.</t>
  </si>
  <si>
    <t>Pozas sépticas</t>
  </si>
  <si>
    <t>1.3.2.1.11 -108  RF OTRAS TASAS CONTRAPRESTACION PORTUARIA
1.2.1.0.00 - 001  ICLD</t>
  </si>
  <si>
    <t>SANEAMIENTO DE FORMA SEGURA PARA TODOS EN EL DISTRITO DE CARTAGENA DE INDIAS</t>
  </si>
  <si>
    <t>2.3.4003.1400.2021130010293</t>
  </si>
  <si>
    <t>PROCESO LICITATORIO</t>
  </si>
  <si>
    <t>Construir infraestructura de
saneamiento en 19 Barrios
mas del Distrito de
Cartagena.</t>
  </si>
  <si>
    <t>Redes de alcantarillado</t>
  </si>
  <si>
    <t>Extensión DE REDES DE ALCANTARILLADO EN LA LOCALIDAD INDUSTRIAL Y DE LA BAHÍA DE LA CIUDAD DE Cartagena de Indias</t>
  </si>
  <si>
    <t>Brindar a hogares de 19 barrios de Cartagena de Indias condiciones adecuadas para el acceso al servicio de alcantarillados cumpliendo
normas técnicas para este servicio público.</t>
  </si>
  <si>
    <t>Realizar suministro de materiales</t>
  </si>
  <si>
    <t>GASTO DE PROYECTO DE OBRAS CON CODIGO BPIN 202213001022 "EXTENSIÓN DE REDES DE ALCANTARILLADO EN LA LOCALIDAD INDUSTRIAL Y DE LA BAHIA EN LA CIUDAD DE CARTAGENA DE INDIAS"</t>
  </si>
  <si>
    <t>00AD-4003-1400-2022-13001-0022</t>
  </si>
  <si>
    <t>Realizar TRANSPORTE E INSTALACIÓN DE TUBERÍA Y ACCESORIOS</t>
  </si>
  <si>
    <t>Realizar MOVIMIENTO DE TIERRA</t>
  </si>
  <si>
    <t>Realizar DEMOLICIONES (incluye retiro de material)</t>
  </si>
  <si>
    <t>Realizar CONCRETOS</t>
  </si>
  <si>
    <t>Realizar ACERO DE REFUERZO</t>
  </si>
  <si>
    <t>Aceros instalados</t>
  </si>
  <si>
    <t>Realizar INTERVENCION A INFRAESTRUCTURA DE ENERGIA</t>
  </si>
  <si>
    <t>Realizar CARPINTERIA METALICA</t>
  </si>
  <si>
    <t>Carpinteria Metálica</t>
  </si>
  <si>
    <t>Realizar MANEJO DE AGUAS RESIDUALES</t>
  </si>
  <si>
    <t>Aguas Residuales Manejadas</t>
  </si>
  <si>
    <t>Realizar INTERVENTORIA</t>
  </si>
  <si>
    <t>Realizar APOYO A LA SUPERVISION</t>
  </si>
  <si>
    <t>Llevar al 80% el
Porcentaje de
Cobertura de Energía
Eléctrica en el área rural
e insular</t>
  </si>
  <si>
    <t>Servicio de suministro de energía eléctrica a través de fuentes no convencionales de energía renovable</t>
  </si>
  <si>
    <t>ODS 7</t>
  </si>
  <si>
    <t>Servicio de alumbrado público</t>
  </si>
  <si>
    <t>Adelantar el Suministro de
Energía Eléctrica para el
Sistema de Alumbrado
Público</t>
  </si>
  <si>
    <t>Informes de Ejecución del Contrato</t>
  </si>
  <si>
    <t>1.2.3.1.05-121 - IMPUESTO DE ALUMBRADO PUBLICO
1.3.2.3.11-162 RF ALUMBRADO PUBLICO</t>
  </si>
  <si>
    <t xml:space="preserve">IMPLEMENTACIÓN DE LA OPTIMIZACIÓN DEL SERVICIO DE ALUMBRADO PÚBLICO Y EL SUMINISTRO DE ENERGÍA PARA EL SISTEMA, EN EL DISTRITO DE CARTAGENA </t>
  </si>
  <si>
    <t>2.3.2102.1900.2021130010195</t>
  </si>
  <si>
    <t>CONTRATO  INTERADMINSTRATIVO</t>
  </si>
  <si>
    <t>Realizar la Inversión para el
Sistema de Alumbrado
Público – Ejecutar la
modernización y expansión</t>
  </si>
  <si>
    <t>Realizar la Administración,
Operación y Mantenimiento
(AOM)</t>
  </si>
  <si>
    <t>Realizar la Interventoría y
Supervisión a las actividades
del proyecto</t>
  </si>
  <si>
    <t>Informes de Interventoria</t>
  </si>
  <si>
    <t>CONTRATO</t>
  </si>
  <si>
    <t>Adelantar las Actividades de
destinación complementaria -
alumbrado fin de año</t>
  </si>
  <si>
    <t>Informe de ejecución del contrato</t>
  </si>
  <si>
    <t>Construcción de paneles
solares para el Centro de
salud de Isla Fuerte</t>
  </si>
  <si>
    <t>Paneles solares</t>
  </si>
  <si>
    <t>IMPLEMENTACIÓN DE LA GARANTÍA AL ACCESO A UNA ENERGÍA LIMPIA, ASEQUIBLE, SEGURA, SOSTENIBLE, MODERNA Y EFICIENTE PARA LAS ZONAS RURAL E INSULAR DE CARTAGENA DE INDIAS</t>
  </si>
  <si>
    <t>2.3.2102.1900.2021130010202</t>
  </si>
  <si>
    <t>Porcentaje de la población
con acceso a métodos de
saneamiento adecuados en
suelo urbano</t>
  </si>
  <si>
    <t>85.47 %
Fuente Oficina
Asesora de
Servicios públicos,
2019</t>
  </si>
  <si>
    <t>Servicios de implementación del Plan de Gestión Integral de Residuos Solidos PGIRS</t>
  </si>
  <si>
    <t>ASIGNAR LOS RECURSOS DEL INCENTIVO AL APROVECHAMIENTO Y TRATAMIENTO DE RESIDUOS SÓLIDOS (IAT),PARA FINANCIAR
PROYECTOS DE APROVECHAMIENTO Y DE TRATAMIENTO DE RESIDUOS SÓLIDOS EN EL DISTRITO DE CARTAGENA DE INDIAS</t>
  </si>
  <si>
    <t>Pago de Incentivo IAT</t>
  </si>
  <si>
    <t>1.2.1.0.00-001 - ICLD
1.2.3.2.22-185 INCENTIVO AL APROVECHAMIENTO Y TRATAMIENTO DE RESIUDOS SÓLIDOS (IAT)</t>
  </si>
  <si>
    <t>ACTUALIZACÓN IMPLEMENTACIÓN DEL PLAN DE GESTIÓN INTEGRAL DE RESIDUOS SÓLIDOS (PGIRS) EN EL DISTRITO DE CARTAGENA DE INDIAS CARTAGENA DE INDIAS</t>
  </si>
  <si>
    <t>2.3.4003.1400.2021130010212</t>
  </si>
  <si>
    <t>REALIZAR LAS ACTIVIDADES DEL PROGRAMA DE RECOLECCIÓN TRANSPORTE Y TRANSFERENCIA</t>
  </si>
  <si>
    <t>Informes de Gestión</t>
  </si>
  <si>
    <t>ODS 12</t>
  </si>
  <si>
    <t>REALIZAR LAS ACTIVIDADES DEL PROGRAMA INCLUSIÓN DE RECICLADORES</t>
  </si>
  <si>
    <t>Documento del Censo de Recicladores</t>
  </si>
  <si>
    <t xml:space="preserve">REALIZAR LAS ACTIVIDADES DEL PROGRAMA INSTITUCIONAL </t>
  </si>
  <si>
    <t>Documento de caracterización de Residuos Sólidos</t>
  </si>
  <si>
    <t>DESARROLLO DE APLICACIONES</t>
  </si>
  <si>
    <t>Planear, analizar, viabilizar, desarrollar , probar impementar y mantener el 100% de los productos de software imprescindibles para garantizar el normal funcionamiento de los procesos del distrito de Cartagena, mediante la seguridad, eficiencia, estabilidad y fiabilidad de uso de los programas de manera permanente.</t>
  </si>
  <si>
    <t>Desarrollar el modulo de analitica de datos y reporte al ciudadano</t>
  </si>
  <si>
    <t>Liderar y dar seguimiento técnico al proyecto del sistema de información de los servicios públicos del distrito Cartagena de Indias (ServInfo 3.0)</t>
  </si>
  <si>
    <t>Integrar los modulos de analitica de datos, reporte al ciudadano y chatbot al gestor de contenido Servinfo, asi como su despliege en el servidor de producción</t>
  </si>
  <si>
    <t>Realizar ajustes al diseño del aplicativo con el fin de dar cumplimiento a la politica de gobierno digital</t>
  </si>
  <si>
    <t xml:space="preserve">Generar la documentación tecnica del proyecto </t>
  </si>
  <si>
    <t>Informe desarrollo modulo de analitica de datos</t>
  </si>
  <si>
    <t>informe seguimeinto tecnico del proyecto</t>
  </si>
  <si>
    <t>informe analitica de datos</t>
  </si>
  <si>
    <t>documento de analitica de datos</t>
  </si>
  <si>
    <t>Documentacion del proyecto</t>
  </si>
  <si>
    <t>oficina Asesora de informatica
servicios publicos</t>
  </si>
  <si>
    <t>INGRID SOLANO BENITEZ
HUGO CABARCAS AYOLA</t>
  </si>
  <si>
    <t>2.3.4599.1000.2021130010288</t>
  </si>
  <si>
    <t>CONTRATACION POR PRESTACION DE SERVICIOS</t>
  </si>
  <si>
    <t>Contratación directa</t>
  </si>
  <si>
    <t>ICLD - Recursos propios</t>
  </si>
  <si>
    <t>Posibilidad de pérdida Económica y Reputacional por Retraso en el cumplimiento de las etapas del ciclo de desarrollo de las funcionalidades nuevas o ajustes a las aplicaciones o software Falta de protocolos y metodologías adecuadas para el desarrollo de software</t>
  </si>
  <si>
    <t>1.- Reunión de seguimiento con el equipo de trabajo
2.- Creación de repositorio de la información documental</t>
  </si>
  <si>
    <t>4.42</t>
  </si>
  <si>
    <t>90%
(7%)</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</si>
</sst>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quot;$&quot;\ * #,##0_-;\-&quot;$&quot;\ * #,##0_-;_-&quot;$&quot;\ * &quot;-&quot;_-;_-@_-"/>
    <numFmt numFmtId="165" formatCode="_-&quot;$&quot;\ * #,##0.00_-;\-&quot;$&quot;\ * #,##0.00_-;_-&quot;$&quot;\ * &quot;-&quot;??_-;_-@_-"/>
    <numFmt numFmtId="166" formatCode="0;[Red]0"/>
    <numFmt numFmtId="167" formatCode="_-&quot;$&quot;\ * #,##0_-;\-&quot;$&quot;\ * #,##0_-;_-&quot;$&quot;\ * &quot;-&quot;??_-;_-@_-"/>
    <numFmt numFmtId="168" formatCode="yyyy\-mm\-dd;@"/>
    <numFmt numFmtId="169" formatCode="0.0"/>
    <numFmt numFmtId="170" formatCode="_-* #,##0_-;\-* #,##0_-;_-* &quot;-&quot;??_-;_-@_-"/>
    <numFmt numFmtId="171" formatCode="_(&quot;$&quot;* #,##0_);_(&quot;$&quot;* \(#,##0\);_(&quot;$&quot;* &quot;-&quot;??_);_(@_)"/>
    <numFmt numFmtId="172" formatCode="&quot;$&quot;#,##0_);[Red]\(&quot;$&quot;#,##0\)"/>
    <numFmt numFmtId="173" formatCode="_(&quot;$&quot;* #,##0.0_);_(&quot;$&quot;* \(#,##0.0\);_(&quot;$&quot;* &quot;-&quot;?_);_(@_)"/>
    <numFmt numFmtId="174" formatCode="0.0%"/>
  </numFmts>
  <fonts count="39"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sz val="11"/>
      <name val="Calibri Light"/>
      <family val="2"/>
    </font>
    <font>
      <sz val="11"/>
      <name val="Calibri"/>
      <family val="2"/>
    </font>
    <font>
      <sz val="11"/>
      <name val="Arial"/>
      <family val="2"/>
    </font>
    <font>
      <sz val="11"/>
      <name val="Calibri Light"/>
      <family val="2"/>
      <scheme val="major"/>
    </font>
    <font>
      <sz val="11"/>
      <color theme="1"/>
      <name val="Calibri"/>
      <family val="2"/>
    </font>
    <font>
      <sz val="10"/>
      <name val="Century Gothic"/>
      <family val="2"/>
    </font>
    <font>
      <sz val="11"/>
      <color rgb="FF000000"/>
      <name val="Calibri"/>
      <family val="2"/>
    </font>
    <font>
      <sz val="11"/>
      <color rgb="FF444444"/>
      <name val="Calibri"/>
      <family val="2"/>
      <charset val="1"/>
    </font>
    <font>
      <sz val="10"/>
      <name val="Calibri Light"/>
      <family val="2"/>
      <scheme val="major"/>
    </font>
    <font>
      <sz val="10"/>
      <color theme="1"/>
      <name val="Calibri"/>
      <family val="2"/>
      <scheme val="minor"/>
    </font>
    <font>
      <sz val="11"/>
      <color rgb="FF444444"/>
      <name val="Calibri"/>
      <family val="2"/>
      <scheme val="minor"/>
    </font>
  </fonts>
  <fills count="17">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2F2F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auto="1"/>
      </left>
      <right style="hair">
        <color auto="1"/>
      </right>
      <top style="hair">
        <color auto="1"/>
      </top>
      <bottom/>
      <diagonal/>
    </border>
  </borders>
  <cellStyleXfs count="8">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7" fillId="0" borderId="0"/>
    <xf numFmtId="165" fontId="27" fillId="0" borderId="0" applyFont="0" applyFill="0" applyBorder="0" applyAlignment="0" applyProtection="0"/>
    <xf numFmtId="43" fontId="27" fillId="0" borderId="0" applyFont="0" applyFill="0" applyBorder="0" applyAlignment="0" applyProtection="0"/>
    <xf numFmtId="9" fontId="27" fillId="0" borderId="0" applyFont="0" applyFill="0" applyBorder="0" applyAlignment="0" applyProtection="0"/>
  </cellStyleXfs>
  <cellXfs count="861">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6"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18" fillId="0" borderId="1" xfId="4" applyFont="1" applyBorder="1" applyAlignment="1">
      <alignment horizontal="left" vertical="center"/>
    </xf>
    <xf numFmtId="0" fontId="20" fillId="0" borderId="16" xfId="4" applyFont="1" applyBorder="1" applyAlignment="1">
      <alignment horizontal="center" vertical="center"/>
    </xf>
    <xf numFmtId="14" fontId="20" fillId="0" borderId="2" xfId="4" applyNumberFormat="1" applyFont="1" applyBorder="1"/>
    <xf numFmtId="0" fontId="20" fillId="0" borderId="21" xfId="4" applyFont="1" applyBorder="1" applyAlignment="1">
      <alignment horizontal="center" vertical="center"/>
    </xf>
    <xf numFmtId="14" fontId="20" fillId="0" borderId="22" xfId="4" applyNumberFormat="1" applyFont="1" applyBorder="1"/>
    <xf numFmtId="0" fontId="20" fillId="0" borderId="17" xfId="4" applyFont="1" applyBorder="1" applyAlignment="1">
      <alignment horizontal="center" vertical="center"/>
    </xf>
    <xf numFmtId="14" fontId="0" fillId="0" borderId="1" xfId="0" applyNumberFormat="1" applyBorder="1" applyAlignment="1">
      <alignment horizontal="center" vertical="center"/>
    </xf>
    <xf numFmtId="0" fontId="20" fillId="0" borderId="16" xfId="4" applyFont="1" applyBorder="1"/>
    <xf numFmtId="0" fontId="20" fillId="0" borderId="17" xfId="4" applyFont="1" applyBorder="1"/>
    <xf numFmtId="0" fontId="19" fillId="4" borderId="18" xfId="4" applyFont="1" applyFill="1" applyBorder="1" applyAlignment="1">
      <alignment horizontal="center" vertical="center"/>
    </xf>
    <xf numFmtId="0" fontId="19" fillId="4" borderId="15" xfId="4" applyFont="1" applyFill="1" applyBorder="1" applyAlignment="1">
      <alignment horizontal="center" vertical="center"/>
    </xf>
    <xf numFmtId="0" fontId="0" fillId="0" borderId="0" xfId="0" applyAlignment="1">
      <alignment vertical="center"/>
    </xf>
    <xf numFmtId="0" fontId="19" fillId="4" borderId="20" xfId="4" applyFont="1" applyFill="1" applyBorder="1" applyAlignment="1">
      <alignment vertical="center"/>
    </xf>
    <xf numFmtId="0" fontId="19" fillId="4" borderId="16"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22"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3" fillId="0" borderId="1" xfId="0" applyFont="1" applyBorder="1" applyAlignment="1">
      <alignment horizontal="left" vertical="center"/>
    </xf>
    <xf numFmtId="0" fontId="19" fillId="4" borderId="19" xfId="4" applyFont="1" applyFill="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19" fillId="4" borderId="22" xfId="4" applyFont="1" applyFill="1" applyBorder="1" applyAlignment="1">
      <alignment vertical="center"/>
    </xf>
    <xf numFmtId="0" fontId="19" fillId="4" borderId="20" xfId="4" applyFont="1" applyFill="1" applyBorder="1" applyAlignment="1">
      <alignment horizontal="center" vertical="center"/>
    </xf>
    <xf numFmtId="0" fontId="0" fillId="0" borderId="0" xfId="0" applyAlignment="1">
      <alignment vertical="center" wrapText="1"/>
    </xf>
    <xf numFmtId="0" fontId="0" fillId="11" borderId="1" xfId="0" applyFill="1" applyBorder="1" applyAlignment="1">
      <alignment horizontal="center" vertical="center" wrapText="1"/>
    </xf>
    <xf numFmtId="1" fontId="0" fillId="11" borderId="1" xfId="0" applyNumberFormat="1" applyFill="1" applyBorder="1" applyAlignment="1">
      <alignment horizontal="center" vertical="center" wrapText="1"/>
    </xf>
    <xf numFmtId="0" fontId="11" fillId="11" borderId="1" xfId="0" applyFont="1" applyFill="1" applyBorder="1" applyAlignment="1">
      <alignment horizontal="center" vertical="center" wrapText="1"/>
    </xf>
    <xf numFmtId="0" fontId="0" fillId="11" borderId="1" xfId="0" applyFill="1" applyBorder="1" applyAlignment="1">
      <alignment vertical="center" wrapText="1"/>
    </xf>
    <xf numFmtId="0" fontId="0" fillId="11" borderId="1" xfId="0" applyFill="1" applyBorder="1" applyAlignment="1">
      <alignment horizontal="center" vertical="center"/>
    </xf>
    <xf numFmtId="168" fontId="0" fillId="11" borderId="1" xfId="0" applyNumberFormat="1" applyFill="1" applyBorder="1" applyAlignment="1">
      <alignment horizontal="center" vertical="center" wrapText="1"/>
    </xf>
    <xf numFmtId="0" fontId="3" fillId="3" borderId="32" xfId="0" applyFont="1" applyFill="1" applyBorder="1" applyAlignment="1">
      <alignment horizontal="center" vertical="center" wrapText="1"/>
    </xf>
    <xf numFmtId="0" fontId="0" fillId="6" borderId="1" xfId="0" applyFill="1" applyBorder="1" applyAlignment="1">
      <alignment horizontal="center" vertical="center" wrapText="1"/>
    </xf>
    <xf numFmtId="0" fontId="28" fillId="6" borderId="1" xfId="0" applyFont="1" applyFill="1" applyBorder="1" applyAlignment="1">
      <alignment horizontal="center" vertical="center" wrapText="1"/>
    </xf>
    <xf numFmtId="0" fontId="0" fillId="6" borderId="1" xfId="0" applyFill="1" applyBorder="1" applyAlignment="1">
      <alignment vertical="center" wrapText="1"/>
    </xf>
    <xf numFmtId="0" fontId="28" fillId="6" borderId="1" xfId="0" applyFont="1" applyFill="1" applyBorder="1" applyAlignment="1">
      <alignment vertical="center" wrapText="1"/>
    </xf>
    <xf numFmtId="0" fontId="0" fillId="6" borderId="1" xfId="0" applyFill="1" applyBorder="1" applyAlignment="1">
      <alignment horizontal="center" vertical="center"/>
    </xf>
    <xf numFmtId="0" fontId="7" fillId="6" borderId="1" xfId="0" applyFont="1" applyFill="1" applyBorder="1" applyAlignment="1">
      <alignment horizontal="center" vertical="center"/>
    </xf>
    <xf numFmtId="1" fontId="0" fillId="6" borderId="1" xfId="0" applyNumberFormat="1" applyFill="1" applyBorder="1" applyAlignment="1">
      <alignment horizontal="center" vertical="center"/>
    </xf>
    <xf numFmtId="0" fontId="0" fillId="6" borderId="1" xfId="0" applyFill="1" applyBorder="1"/>
    <xf numFmtId="0" fontId="0" fillId="7" borderId="1" xfId="0" applyFill="1" applyBorder="1" applyAlignment="1">
      <alignment horizontal="center" vertical="center" wrapText="1"/>
    </xf>
    <xf numFmtId="0" fontId="0" fillId="7" borderId="1" xfId="0" applyFill="1" applyBorder="1" applyAlignment="1">
      <alignment horizontal="center" vertical="center"/>
    </xf>
    <xf numFmtId="0" fontId="31" fillId="7" borderId="1"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31" fillId="7" borderId="1" xfId="0" applyFont="1" applyFill="1" applyBorder="1" applyAlignment="1">
      <alignment horizontal="left" vertical="center" wrapText="1"/>
    </xf>
    <xf numFmtId="0" fontId="31" fillId="7" borderId="1" xfId="0" applyFont="1" applyFill="1" applyBorder="1" applyAlignment="1">
      <alignment horizontal="center" vertical="center"/>
    </xf>
    <xf numFmtId="1" fontId="0" fillId="7" borderId="1" xfId="0" applyNumberFormat="1" applyFill="1" applyBorder="1" applyAlignment="1">
      <alignment horizontal="center" vertical="center"/>
    </xf>
    <xf numFmtId="0" fontId="0" fillId="7" borderId="1" xfId="0" applyFill="1" applyBorder="1"/>
    <xf numFmtId="0" fontId="0" fillId="8" borderId="1" xfId="0" applyFill="1" applyBorder="1" applyAlignment="1">
      <alignment horizontal="center" vertical="center" wrapText="1"/>
    </xf>
    <xf numFmtId="0" fontId="0" fillId="8" borderId="1" xfId="0" applyFill="1" applyBorder="1" applyAlignment="1">
      <alignment horizontal="center" vertical="center"/>
    </xf>
    <xf numFmtId="0" fontId="11" fillId="8"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11" fillId="8" borderId="1" xfId="0" applyFont="1" applyFill="1" applyBorder="1" applyAlignment="1">
      <alignment horizontal="left" vertical="center" wrapText="1"/>
    </xf>
    <xf numFmtId="167" fontId="11" fillId="8" borderId="1" xfId="5" applyNumberFormat="1" applyFont="1" applyFill="1" applyBorder="1" applyAlignment="1">
      <alignment horizontal="center" vertical="center" wrapText="1"/>
    </xf>
    <xf numFmtId="0" fontId="8" fillId="8" borderId="1" xfId="0" applyFont="1" applyFill="1" applyBorder="1" applyAlignment="1">
      <alignment horizontal="center" vertical="center"/>
    </xf>
    <xf numFmtId="1" fontId="0" fillId="8" borderId="1" xfId="0" applyNumberFormat="1" applyFill="1" applyBorder="1" applyAlignment="1">
      <alignment horizontal="center" vertical="center"/>
    </xf>
    <xf numFmtId="0" fontId="10" fillId="8" borderId="1" xfId="0" applyFont="1" applyFill="1" applyBorder="1" applyAlignment="1">
      <alignment horizontal="center" vertical="center" wrapText="1"/>
    </xf>
    <xf numFmtId="0" fontId="0" fillId="8" borderId="1" xfId="0" applyFill="1" applyBorder="1"/>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0" fontId="0" fillId="9" borderId="1" xfId="0" applyFill="1" applyBorder="1"/>
    <xf numFmtId="0" fontId="31" fillId="10" borderId="1" xfId="0" applyFont="1" applyFill="1" applyBorder="1" applyAlignment="1">
      <alignment horizontal="center" vertical="center" wrapText="1"/>
    </xf>
    <xf numFmtId="0" fontId="31" fillId="10" borderId="1" xfId="0" applyFont="1" applyFill="1" applyBorder="1" applyAlignment="1">
      <alignment horizontal="left" vertical="center" wrapText="1"/>
    </xf>
    <xf numFmtId="0" fontId="0" fillId="10" borderId="1" xfId="0" applyFill="1" applyBorder="1" applyAlignment="1">
      <alignment horizontal="center" vertical="center"/>
    </xf>
    <xf numFmtId="1" fontId="0" fillId="10" borderId="1" xfId="0" applyNumberFormat="1" applyFill="1" applyBorder="1" applyAlignment="1">
      <alignment horizontal="center" vertical="center"/>
    </xf>
    <xf numFmtId="0" fontId="0" fillId="10" borderId="1" xfId="0" applyFill="1" applyBorder="1" applyAlignment="1">
      <alignment horizontal="center" vertical="center" wrapText="1"/>
    </xf>
    <xf numFmtId="1" fontId="33" fillId="10" borderId="1" xfId="0" applyNumberFormat="1" applyFont="1" applyFill="1" applyBorder="1" applyAlignment="1">
      <alignment horizontal="center" vertical="center" wrapText="1"/>
    </xf>
    <xf numFmtId="0" fontId="0" fillId="10" borderId="1" xfId="0" applyFill="1" applyBorder="1"/>
    <xf numFmtId="0" fontId="31" fillId="10" borderId="1" xfId="0" applyFont="1"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applyAlignment="1">
      <alignment vertical="center" wrapText="1"/>
    </xf>
    <xf numFmtId="0" fontId="0" fillId="12" borderId="1" xfId="0" applyFill="1" applyBorder="1" applyAlignment="1">
      <alignment horizontal="center" vertical="center"/>
    </xf>
    <xf numFmtId="0" fontId="0" fillId="12" borderId="1" xfId="0" applyFill="1" applyBorder="1"/>
    <xf numFmtId="0" fontId="0" fillId="13" borderId="1" xfId="0" applyFill="1" applyBorder="1" applyAlignment="1">
      <alignment horizontal="center" vertical="center" wrapText="1"/>
    </xf>
    <xf numFmtId="0" fontId="0" fillId="13" borderId="1" xfId="0" applyFill="1" applyBorder="1" applyAlignment="1">
      <alignment horizontal="center" vertical="center"/>
    </xf>
    <xf numFmtId="1" fontId="0" fillId="13" borderId="1" xfId="0" applyNumberFormat="1" applyFill="1" applyBorder="1" applyAlignment="1">
      <alignment horizontal="center" vertical="center"/>
    </xf>
    <xf numFmtId="0" fontId="0" fillId="13" borderId="1" xfId="0" applyFill="1" applyBorder="1"/>
    <xf numFmtId="0" fontId="29" fillId="8"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31" fillId="8" borderId="1" xfId="0" applyFont="1" applyFill="1" applyBorder="1" applyAlignment="1">
      <alignment horizontal="left" vertical="center" wrapText="1"/>
    </xf>
    <xf numFmtId="9" fontId="31" fillId="8" borderId="1" xfId="0" applyNumberFormat="1" applyFont="1" applyFill="1" applyBorder="1" applyAlignment="1">
      <alignment horizontal="center" vertical="center" wrapText="1"/>
    </xf>
    <xf numFmtId="0" fontId="0" fillId="11" borderId="1" xfId="0" applyFill="1" applyBorder="1" applyAlignment="1">
      <alignment vertical="center"/>
    </xf>
    <xf numFmtId="0" fontId="0" fillId="11" borderId="1" xfId="0" applyFill="1" applyBorder="1" applyAlignment="1">
      <alignment horizontal="left" vertical="center" wrapText="1"/>
    </xf>
    <xf numFmtId="0" fontId="0" fillId="14" borderId="1" xfId="0" applyFill="1" applyBorder="1" applyAlignment="1">
      <alignment horizontal="center" vertical="center" wrapText="1"/>
    </xf>
    <xf numFmtId="0" fontId="0" fillId="14" borderId="1" xfId="0" applyFill="1" applyBorder="1" applyAlignment="1">
      <alignment horizontal="center" vertical="center"/>
    </xf>
    <xf numFmtId="0" fontId="0" fillId="14" borderId="1" xfId="0" applyFill="1" applyBorder="1" applyAlignment="1">
      <alignment vertical="center"/>
    </xf>
    <xf numFmtId="0" fontId="0" fillId="14" borderId="1" xfId="0" applyFill="1" applyBorder="1"/>
    <xf numFmtId="1" fontId="0" fillId="14" borderId="1" xfId="0" applyNumberFormat="1" applyFill="1" applyBorder="1" applyAlignment="1">
      <alignment horizontal="center" vertical="center"/>
    </xf>
    <xf numFmtId="0" fontId="0" fillId="15" borderId="1" xfId="0" applyFill="1" applyBorder="1" applyAlignment="1">
      <alignment horizontal="center" vertical="center" wrapText="1"/>
    </xf>
    <xf numFmtId="0" fontId="11" fillId="15" borderId="1" xfId="0" applyFont="1" applyFill="1" applyBorder="1" applyAlignment="1">
      <alignment horizontal="center" vertical="center" wrapText="1"/>
    </xf>
    <xf numFmtId="0" fontId="29" fillId="15" borderId="1" xfId="0" applyFont="1" applyFill="1" applyBorder="1" applyAlignment="1">
      <alignment horizontal="center" vertical="center" wrapText="1"/>
    </xf>
    <xf numFmtId="0" fontId="30" fillId="12" borderId="1" xfId="0" applyFont="1" applyFill="1" applyBorder="1" applyAlignment="1">
      <alignment vertical="center" wrapText="1"/>
    </xf>
    <xf numFmtId="10" fontId="6" fillId="12" borderId="1" xfId="0" applyNumberFormat="1" applyFont="1" applyFill="1" applyBorder="1" applyAlignment="1">
      <alignment horizontal="center" vertical="center" wrapText="1"/>
    </xf>
    <xf numFmtId="0" fontId="6" fillId="12" borderId="1" xfId="0" applyFont="1" applyFill="1" applyBorder="1" applyAlignment="1">
      <alignment horizontal="left" vertical="center" wrapText="1"/>
    </xf>
    <xf numFmtId="0" fontId="8" fillId="12" borderId="1" xfId="0" applyFont="1" applyFill="1" applyBorder="1" applyAlignment="1">
      <alignment horizontal="center" vertical="center" wrapText="1"/>
    </xf>
    <xf numFmtId="166" fontId="6" fillId="12" borderId="1" xfId="0" applyNumberFormat="1" applyFont="1" applyFill="1" applyBorder="1" applyAlignment="1">
      <alignment horizontal="center" vertical="center" wrapText="1"/>
    </xf>
    <xf numFmtId="1" fontId="11" fillId="12" borderId="1" xfId="0" applyNumberFormat="1" applyFont="1" applyFill="1" applyBorder="1" applyAlignment="1">
      <alignment horizontal="center" vertical="center" wrapText="1"/>
    </xf>
    <xf numFmtId="0" fontId="28" fillId="12" borderId="1" xfId="0" applyFont="1" applyFill="1" applyBorder="1" applyAlignment="1">
      <alignment vertical="center" wrapText="1"/>
    </xf>
    <xf numFmtId="1" fontId="28" fillId="12" borderId="1" xfId="0" applyNumberFormat="1" applyFont="1" applyFill="1" applyBorder="1" applyAlignment="1">
      <alignment horizontal="center" vertical="center" wrapText="1"/>
    </xf>
    <xf numFmtId="0" fontId="17" fillId="12" borderId="1" xfId="0" applyFont="1" applyFill="1" applyBorder="1" applyAlignment="1">
      <alignment vertical="center" wrapText="1"/>
    </xf>
    <xf numFmtId="1" fontId="28" fillId="12" borderId="1" xfId="0" applyNumberFormat="1" applyFont="1" applyFill="1" applyBorder="1" applyAlignment="1">
      <alignment horizontal="center" vertical="center"/>
    </xf>
    <xf numFmtId="0" fontId="28" fillId="12" borderId="1" xfId="0" applyFont="1" applyFill="1" applyBorder="1" applyAlignment="1">
      <alignment horizontal="center" vertical="center"/>
    </xf>
    <xf numFmtId="0" fontId="30" fillId="12" borderId="1" xfId="0" applyFont="1" applyFill="1" applyBorder="1" applyAlignment="1">
      <alignment horizontal="left" vertical="center" wrapText="1"/>
    </xf>
    <xf numFmtId="0" fontId="6" fillId="12" borderId="1" xfId="0" applyFont="1" applyFill="1" applyBorder="1" applyAlignment="1">
      <alignment vertical="center"/>
    </xf>
    <xf numFmtId="0" fontId="29" fillId="12" borderId="1" xfId="0" applyFont="1" applyFill="1" applyBorder="1" applyAlignment="1">
      <alignment horizontal="center" vertical="center"/>
    </xf>
    <xf numFmtId="9" fontId="29" fillId="12" borderId="1" xfId="0" applyNumberFormat="1" applyFont="1" applyFill="1" applyBorder="1" applyAlignment="1">
      <alignment horizontal="center" vertical="center"/>
    </xf>
    <xf numFmtId="9" fontId="0" fillId="11" borderId="1" xfId="0" applyNumberFormat="1" applyFill="1" applyBorder="1" applyAlignment="1">
      <alignment horizontal="center" vertical="center" wrapText="1"/>
    </xf>
    <xf numFmtId="0" fontId="8" fillId="6" borderId="1" xfId="0" applyFont="1" applyFill="1" applyBorder="1" applyAlignment="1">
      <alignment horizontal="center" vertical="center"/>
    </xf>
    <xf numFmtId="1" fontId="0" fillId="6" borderId="1" xfId="0" applyNumberFormat="1" applyFill="1" applyBorder="1" applyAlignment="1">
      <alignment vertical="center" wrapText="1"/>
    </xf>
    <xf numFmtId="9" fontId="0" fillId="6" borderId="1" xfId="0" applyNumberFormat="1" applyFill="1" applyBorder="1" applyAlignment="1">
      <alignment horizontal="center" vertical="center" wrapText="1"/>
    </xf>
    <xf numFmtId="0" fontId="0" fillId="6" borderId="1" xfId="0" applyFill="1" applyBorder="1" applyAlignment="1">
      <alignment horizontal="left" vertical="center" wrapText="1"/>
    </xf>
    <xf numFmtId="0" fontId="0" fillId="6" borderId="1" xfId="0" applyFill="1" applyBorder="1" applyAlignment="1">
      <alignment horizontal="left" vertical="center"/>
    </xf>
    <xf numFmtId="0" fontId="8" fillId="7" borderId="1" xfId="0" applyFont="1" applyFill="1" applyBorder="1" applyAlignment="1">
      <alignment horizontal="center" vertical="center"/>
    </xf>
    <xf numFmtId="167" fontId="0" fillId="8" borderId="1" xfId="5" applyNumberFormat="1" applyFont="1" applyFill="1" applyBorder="1" applyAlignment="1">
      <alignment horizontal="center" vertical="center"/>
    </xf>
    <xf numFmtId="0" fontId="0" fillId="8" borderId="1" xfId="0" applyFill="1" applyBorder="1" applyAlignment="1">
      <alignment wrapText="1"/>
    </xf>
    <xf numFmtId="0" fontId="0" fillId="8" borderId="1" xfId="0" applyFill="1" applyBorder="1" applyAlignment="1">
      <alignment horizontal="left" vertical="center"/>
    </xf>
    <xf numFmtId="0" fontId="0" fillId="8" borderId="1" xfId="0" applyFill="1" applyBorder="1" applyAlignment="1">
      <alignment vertical="center"/>
    </xf>
    <xf numFmtId="0" fontId="0" fillId="8" borderId="1" xfId="0" applyFill="1" applyBorder="1" applyAlignment="1">
      <alignment horizontal="left" vertical="center" wrapText="1"/>
    </xf>
    <xf numFmtId="0" fontId="0" fillId="8" borderId="1" xfId="0" applyFill="1" applyBorder="1" applyAlignment="1">
      <alignment vertical="center" wrapText="1"/>
    </xf>
    <xf numFmtId="9" fontId="0" fillId="9" borderId="1" xfId="0" applyNumberFormat="1" applyFill="1" applyBorder="1" applyAlignment="1">
      <alignment horizontal="center" vertical="center" wrapText="1"/>
    </xf>
    <xf numFmtId="0" fontId="34" fillId="16" borderId="36" xfId="0" applyFont="1" applyFill="1" applyBorder="1" applyAlignment="1">
      <alignment horizontal="center" vertical="center"/>
    </xf>
    <xf numFmtId="0" fontId="0" fillId="16" borderId="36" xfId="0" applyFill="1" applyBorder="1" applyAlignment="1">
      <alignment horizontal="center" vertical="center"/>
    </xf>
    <xf numFmtId="0" fontId="0" fillId="9" borderId="12" xfId="0" applyFill="1" applyBorder="1" applyAlignment="1">
      <alignment horizontal="center" vertical="center" wrapText="1"/>
    </xf>
    <xf numFmtId="0" fontId="0" fillId="9" borderId="13" xfId="0" applyFill="1" applyBorder="1" applyAlignment="1">
      <alignment horizontal="center" vertical="center"/>
    </xf>
    <xf numFmtId="0" fontId="0" fillId="9" borderId="40" xfId="0" applyFill="1" applyBorder="1" applyAlignment="1">
      <alignment horizontal="center" vertical="center" wrapText="1"/>
    </xf>
    <xf numFmtId="0" fontId="0" fillId="9" borderId="1" xfId="0" applyFill="1" applyBorder="1" applyAlignment="1">
      <alignment horizontal="left" vertical="center" wrapText="1"/>
    </xf>
    <xf numFmtId="1" fontId="0" fillId="9" borderId="1" xfId="0" applyNumberFormat="1" applyFill="1" applyBorder="1" applyAlignment="1">
      <alignment horizontal="center" vertical="center"/>
    </xf>
    <xf numFmtId="0" fontId="35" fillId="16" borderId="36" xfId="0" applyFont="1" applyFill="1" applyBorder="1" applyAlignment="1">
      <alignment horizontal="left" vertical="center" wrapText="1"/>
    </xf>
    <xf numFmtId="17" fontId="0" fillId="10" borderId="1" xfId="0" applyNumberFormat="1" applyFill="1" applyBorder="1" applyAlignment="1">
      <alignment vertical="center" wrapText="1"/>
    </xf>
    <xf numFmtId="0" fontId="0" fillId="10" borderId="4" xfId="0" applyFill="1" applyBorder="1" applyAlignment="1">
      <alignment horizontal="center" vertical="center" wrapText="1"/>
    </xf>
    <xf numFmtId="17" fontId="0" fillId="10" borderId="3" xfId="0" applyNumberFormat="1" applyFill="1" applyBorder="1" applyAlignment="1">
      <alignment vertical="center" wrapText="1"/>
    </xf>
    <xf numFmtId="0" fontId="0" fillId="10" borderId="1" xfId="0" applyFill="1" applyBorder="1" applyAlignment="1">
      <alignment vertical="center" wrapText="1"/>
    </xf>
    <xf numFmtId="0" fontId="0" fillId="10" borderId="3" xfId="0" applyFill="1" applyBorder="1" applyAlignment="1">
      <alignment vertical="center" wrapText="1"/>
    </xf>
    <xf numFmtId="3" fontId="0" fillId="13" borderId="1" xfId="0" applyNumberFormat="1" applyFill="1" applyBorder="1" applyAlignment="1">
      <alignment horizontal="center" vertical="center"/>
    </xf>
    <xf numFmtId="9" fontId="0" fillId="12" borderId="1" xfId="0" applyNumberFormat="1" applyFill="1" applyBorder="1" applyAlignment="1">
      <alignment horizontal="left" vertical="center" wrapText="1"/>
    </xf>
    <xf numFmtId="168" fontId="36" fillId="12" borderId="1" xfId="0" applyNumberFormat="1" applyFont="1" applyFill="1" applyBorder="1" applyAlignment="1">
      <alignment horizontal="center" vertical="center" wrapText="1"/>
    </xf>
    <xf numFmtId="9" fontId="0" fillId="12" borderId="1" xfId="0" applyNumberFormat="1" applyFill="1" applyBorder="1" applyAlignment="1">
      <alignment horizontal="center" vertical="center" wrapText="1"/>
    </xf>
    <xf numFmtId="0" fontId="0" fillId="12" borderId="1" xfId="0" applyFill="1" applyBorder="1" applyAlignment="1">
      <alignment horizontal="left" vertical="center" wrapText="1"/>
    </xf>
    <xf numFmtId="0" fontId="0" fillId="12" borderId="3" xfId="0" applyFill="1" applyBorder="1" applyAlignment="1">
      <alignment horizontal="center" vertical="center"/>
    </xf>
    <xf numFmtId="0" fontId="0" fillId="12" borderId="1" xfId="0" applyFill="1" applyBorder="1" applyAlignment="1">
      <alignment horizontal="center" vertical="top" wrapText="1"/>
    </xf>
    <xf numFmtId="9" fontId="0" fillId="12" borderId="1" xfId="0" applyNumberFormat="1" applyFill="1" applyBorder="1" applyAlignment="1">
      <alignment horizontal="center" vertical="center"/>
    </xf>
    <xf numFmtId="0" fontId="0" fillId="12" borderId="1" xfId="0" applyFill="1" applyBorder="1" applyAlignment="1">
      <alignment horizontal="left" vertical="top" wrapText="1"/>
    </xf>
    <xf numFmtId="9" fontId="0" fillId="10" borderId="1" xfId="7" applyFont="1" applyFill="1" applyBorder="1" applyAlignment="1">
      <alignment horizontal="center" vertical="center" wrapText="1"/>
    </xf>
    <xf numFmtId="0" fontId="0" fillId="10" borderId="1" xfId="0" applyFill="1" applyBorder="1" applyAlignment="1">
      <alignment wrapText="1"/>
    </xf>
    <xf numFmtId="170" fontId="0" fillId="10" borderId="1" xfId="6" applyNumberFormat="1" applyFont="1" applyFill="1" applyBorder="1" applyAlignment="1">
      <alignment horizontal="center" vertical="center"/>
    </xf>
    <xf numFmtId="9" fontId="0" fillId="10" borderId="1" xfId="0" applyNumberFormat="1" applyFill="1" applyBorder="1" applyAlignment="1">
      <alignment horizontal="center" vertical="center" wrapText="1"/>
    </xf>
    <xf numFmtId="167" fontId="0" fillId="10" borderId="1" xfId="5" applyNumberFormat="1" applyFont="1" applyFill="1" applyBorder="1"/>
    <xf numFmtId="172" fontId="11" fillId="10" borderId="1" xfId="0" applyNumberFormat="1" applyFont="1" applyFill="1" applyBorder="1" applyAlignment="1">
      <alignment horizontal="center" vertical="center"/>
    </xf>
    <xf numFmtId="0" fontId="0" fillId="7" borderId="1" xfId="0" applyFill="1" applyBorder="1" applyAlignment="1">
      <alignment wrapText="1"/>
    </xf>
    <xf numFmtId="9" fontId="0" fillId="7" borderId="1" xfId="0" applyNumberFormat="1" applyFill="1" applyBorder="1" applyAlignment="1">
      <alignment horizontal="center" vertical="center" wrapText="1"/>
    </xf>
    <xf numFmtId="2" fontId="0" fillId="7" borderId="1" xfId="0" applyNumberFormat="1" applyFill="1" applyBorder="1"/>
    <xf numFmtId="173" fontId="0" fillId="7" borderId="1" xfId="0" applyNumberFormat="1" applyFill="1" applyBorder="1"/>
    <xf numFmtId="9" fontId="0" fillId="7" borderId="1" xfId="0" applyNumberFormat="1" applyFill="1" applyBorder="1" applyAlignment="1">
      <alignment horizontal="center"/>
    </xf>
    <xf numFmtId="166" fontId="6" fillId="8" borderId="1" xfId="0" applyNumberFormat="1" applyFont="1" applyFill="1" applyBorder="1" applyAlignment="1">
      <alignment horizontal="center" vertical="center" wrapText="1"/>
    </xf>
    <xf numFmtId="0" fontId="11" fillId="8" borderId="1" xfId="0" applyFont="1" applyFill="1" applyBorder="1" applyAlignment="1">
      <alignment horizontal="center" wrapText="1"/>
    </xf>
    <xf numFmtId="9" fontId="8" fillId="8" borderId="1" xfId="0" applyNumberFormat="1" applyFont="1" applyFill="1" applyBorder="1" applyAlignment="1">
      <alignment horizontal="center" vertical="center"/>
    </xf>
    <xf numFmtId="9" fontId="0" fillId="8" borderId="1" xfId="0" applyNumberFormat="1" applyFill="1" applyBorder="1" applyAlignment="1">
      <alignment horizontal="center" vertical="center"/>
    </xf>
    <xf numFmtId="0" fontId="0" fillId="11" borderId="32" xfId="0" applyFill="1" applyBorder="1" applyAlignment="1">
      <alignment horizontal="center" vertical="center" wrapText="1"/>
    </xf>
    <xf numFmtId="0" fontId="0" fillId="11" borderId="32" xfId="0" applyFill="1" applyBorder="1" applyAlignment="1">
      <alignment horizontal="center" vertical="center"/>
    </xf>
    <xf numFmtId="168" fontId="0" fillId="11" borderId="32" xfId="0" applyNumberFormat="1" applyFill="1" applyBorder="1" applyAlignment="1">
      <alignment horizontal="center" vertical="center" wrapText="1"/>
    </xf>
    <xf numFmtId="1" fontId="0" fillId="11" borderId="32" xfId="0" applyNumberFormat="1" applyFill="1" applyBorder="1" applyAlignment="1">
      <alignment horizontal="center" vertical="center" wrapText="1"/>
    </xf>
    <xf numFmtId="0" fontId="0" fillId="11" borderId="3" xfId="0" applyFill="1" applyBorder="1" applyAlignment="1">
      <alignment horizontal="center" vertical="center"/>
    </xf>
    <xf numFmtId="0" fontId="0" fillId="11" borderId="3" xfId="0" applyFill="1" applyBorder="1" applyAlignment="1">
      <alignment horizontal="center" vertical="center" wrapText="1"/>
    </xf>
    <xf numFmtId="0" fontId="8" fillId="11" borderId="3" xfId="0" applyFont="1" applyFill="1" applyBorder="1" applyAlignment="1">
      <alignment horizontal="center" vertical="center"/>
    </xf>
    <xf numFmtId="0" fontId="0" fillId="11" borderId="32" xfId="0" applyFill="1" applyBorder="1" applyAlignment="1">
      <alignment horizontal="left" vertical="center" wrapText="1"/>
    </xf>
    <xf numFmtId="9" fontId="0" fillId="15" borderId="1" xfId="0" applyNumberFormat="1" applyFill="1" applyBorder="1" applyAlignment="1">
      <alignment horizontal="center" vertical="center" wrapText="1"/>
    </xf>
    <xf numFmtId="9" fontId="0" fillId="15" borderId="1" xfId="7" applyFont="1" applyFill="1" applyBorder="1" applyAlignment="1">
      <alignment horizontal="center" vertical="center" wrapText="1"/>
    </xf>
    <xf numFmtId="0" fontId="0" fillId="15" borderId="1" xfId="0" applyFill="1" applyBorder="1" applyAlignment="1">
      <alignment vertical="center" wrapText="1"/>
    </xf>
    <xf numFmtId="1" fontId="8" fillId="15" borderId="1" xfId="6" applyNumberFormat="1" applyFont="1" applyFill="1" applyBorder="1" applyAlignment="1">
      <alignment horizontal="center" vertical="center" wrapText="1"/>
    </xf>
    <xf numFmtId="0" fontId="0" fillId="15" borderId="1" xfId="0" applyFill="1" applyBorder="1" applyAlignment="1">
      <alignment horizontal="left" vertical="top" wrapText="1"/>
    </xf>
    <xf numFmtId="0" fontId="8" fillId="15" borderId="1" xfId="0" applyFont="1" applyFill="1" applyBorder="1" applyAlignment="1">
      <alignment horizontal="center" vertical="center" wrapText="1"/>
    </xf>
    <xf numFmtId="1" fontId="0" fillId="15" borderId="1" xfId="0" applyNumberFormat="1" applyFill="1" applyBorder="1" applyAlignment="1">
      <alignment horizontal="center" vertical="center" wrapText="1"/>
    </xf>
    <xf numFmtId="0" fontId="0" fillId="8" borderId="1" xfId="0" applyFill="1" applyBorder="1" applyAlignment="1">
      <alignment horizontal="left" wrapText="1"/>
    </xf>
    <xf numFmtId="168" fontId="0" fillId="9" borderId="1" xfId="0" applyNumberFormat="1" applyFill="1" applyBorder="1" applyAlignment="1">
      <alignment horizontal="center" vertical="center"/>
    </xf>
    <xf numFmtId="168" fontId="0" fillId="6" borderId="1" xfId="0" applyNumberFormat="1" applyFill="1" applyBorder="1" applyAlignment="1">
      <alignment horizontal="center" vertical="center" wrapText="1"/>
    </xf>
    <xf numFmtId="168" fontId="0" fillId="8" borderId="1" xfId="0" applyNumberFormat="1" applyFill="1" applyBorder="1" applyAlignment="1">
      <alignment horizontal="center" vertical="center" wrapText="1"/>
    </xf>
    <xf numFmtId="168" fontId="0" fillId="7" borderId="1" xfId="0" applyNumberFormat="1" applyFill="1" applyBorder="1" applyAlignment="1">
      <alignment horizontal="center" vertical="center"/>
    </xf>
    <xf numFmtId="168" fontId="0" fillId="13" borderId="1" xfId="0" applyNumberFormat="1" applyFill="1" applyBorder="1" applyAlignment="1">
      <alignment horizontal="center" vertical="center"/>
    </xf>
    <xf numFmtId="168" fontId="0" fillId="15" borderId="1" xfId="0" applyNumberFormat="1" applyFill="1" applyBorder="1" applyAlignment="1">
      <alignment horizontal="center" vertical="center" wrapText="1"/>
    </xf>
    <xf numFmtId="168" fontId="0" fillId="10" borderId="1" xfId="0" applyNumberFormat="1" applyFill="1" applyBorder="1" applyAlignment="1">
      <alignment horizontal="center" vertical="center"/>
    </xf>
    <xf numFmtId="168" fontId="0" fillId="8" borderId="1" xfId="0" applyNumberFormat="1" applyFill="1" applyBorder="1" applyAlignment="1">
      <alignment horizontal="center" vertical="center"/>
    </xf>
    <xf numFmtId="168" fontId="0" fillId="7" borderId="1" xfId="0" applyNumberFormat="1" applyFill="1" applyBorder="1" applyAlignment="1">
      <alignment horizontal="center" vertical="center" wrapText="1"/>
    </xf>
    <xf numFmtId="168" fontId="0" fillId="9" borderId="1" xfId="0" applyNumberFormat="1" applyFill="1" applyBorder="1" applyAlignment="1">
      <alignment horizontal="center" vertical="center" wrapText="1"/>
    </xf>
    <xf numFmtId="168" fontId="0" fillId="10" borderId="1" xfId="0" applyNumberFormat="1" applyFill="1" applyBorder="1" applyAlignment="1">
      <alignment horizontal="center" vertical="center" wrapText="1"/>
    </xf>
    <xf numFmtId="168" fontId="0" fillId="13" borderId="1" xfId="0" applyNumberFormat="1" applyFill="1" applyBorder="1" applyAlignment="1">
      <alignment horizontal="center" vertical="center" wrapText="1"/>
    </xf>
    <xf numFmtId="168" fontId="0" fillId="14" borderId="1" xfId="0" applyNumberFormat="1" applyFill="1" applyBorder="1" applyAlignment="1">
      <alignment horizontal="center" vertical="center" wrapText="1"/>
    </xf>
    <xf numFmtId="1" fontId="0" fillId="7" borderId="1" xfId="0" applyNumberFormat="1" applyFill="1" applyBorder="1" applyAlignment="1">
      <alignment horizontal="center" vertical="center" wrapText="1"/>
    </xf>
    <xf numFmtId="0" fontId="0" fillId="15" borderId="1" xfId="0" applyFill="1" applyBorder="1" applyAlignment="1">
      <alignment horizontal="center" vertical="top" wrapText="1"/>
    </xf>
    <xf numFmtId="0" fontId="0" fillId="10" borderId="1" xfId="0" applyFill="1" applyBorder="1" applyAlignment="1">
      <alignment vertical="center"/>
    </xf>
    <xf numFmtId="0" fontId="0" fillId="8" borderId="1" xfId="0" quotePrefix="1" applyFill="1" applyBorder="1" applyAlignment="1">
      <alignment vertical="center"/>
    </xf>
    <xf numFmtId="0" fontId="0" fillId="7" borderId="1" xfId="0" applyFill="1" applyBorder="1" applyAlignment="1">
      <alignment vertical="center"/>
    </xf>
    <xf numFmtId="0" fontId="0" fillId="7" borderId="1" xfId="0" applyFill="1" applyBorder="1" applyAlignment="1">
      <alignment vertical="center" wrapText="1"/>
    </xf>
    <xf numFmtId="0" fontId="0" fillId="7" borderId="1" xfId="0" applyFill="1" applyBorder="1" applyAlignment="1">
      <alignment vertical="top" wrapText="1"/>
    </xf>
    <xf numFmtId="0" fontId="0" fillId="8" borderId="1" xfId="0" applyFill="1" applyBorder="1" applyAlignment="1">
      <alignment horizontal="left" vertical="top" wrapText="1"/>
    </xf>
    <xf numFmtId="0" fontId="0" fillId="9" borderId="1" xfId="0" applyFill="1" applyBorder="1" applyAlignment="1">
      <alignment vertical="center" wrapText="1"/>
    </xf>
    <xf numFmtId="0" fontId="0" fillId="14" borderId="1" xfId="0" applyFill="1" applyBorder="1" applyAlignment="1">
      <alignment vertical="center" wrapText="1"/>
    </xf>
    <xf numFmtId="0" fontId="9" fillId="8" borderId="1" xfId="0" applyFont="1" applyFill="1" applyBorder="1" applyAlignment="1">
      <alignment horizontal="center" vertical="center" wrapText="1"/>
    </xf>
    <xf numFmtId="0" fontId="11" fillId="8" borderId="1" xfId="0" applyFont="1" applyFill="1" applyBorder="1" applyAlignment="1">
      <alignment horizontal="left" wrapText="1"/>
    </xf>
    <xf numFmtId="0" fontId="0" fillId="0" borderId="0" xfId="0" applyAlignment="1">
      <alignment wrapText="1"/>
    </xf>
    <xf numFmtId="0" fontId="0" fillId="14" borderId="1" xfId="0" applyFill="1" applyBorder="1" applyAlignment="1">
      <alignment wrapText="1"/>
    </xf>
    <xf numFmtId="14" fontId="0" fillId="14" borderId="1" xfId="0" applyNumberFormat="1" applyFill="1" applyBorder="1" applyAlignment="1">
      <alignment vertical="center"/>
    </xf>
    <xf numFmtId="15" fontId="0" fillId="11" borderId="1" xfId="0" applyNumberFormat="1" applyFill="1" applyBorder="1" applyAlignment="1">
      <alignment horizontal="center" vertical="center"/>
    </xf>
    <xf numFmtId="15" fontId="0" fillId="11" borderId="32" xfId="0" applyNumberFormat="1" applyFill="1" applyBorder="1" applyAlignment="1">
      <alignment horizontal="center" vertical="center"/>
    </xf>
    <xf numFmtId="1" fontId="0" fillId="11" borderId="3" xfId="0" applyNumberFormat="1" applyFill="1" applyBorder="1" applyAlignment="1">
      <alignment horizontal="center" vertical="center"/>
    </xf>
    <xf numFmtId="0" fontId="11" fillId="12" borderId="1"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6" fillId="12" borderId="1" xfId="0" applyFont="1" applyFill="1" applyBorder="1" applyAlignment="1">
      <alignment horizontal="center" vertical="center"/>
    </xf>
    <xf numFmtId="9" fontId="6" fillId="12" borderId="1" xfId="0" applyNumberFormat="1" applyFont="1" applyFill="1" applyBorder="1" applyAlignment="1">
      <alignment horizontal="center" vertical="center"/>
    </xf>
    <xf numFmtId="0" fontId="6" fillId="12" borderId="1" xfId="0" applyFont="1" applyFill="1" applyBorder="1" applyAlignment="1">
      <alignment horizontal="center" vertical="center" wrapText="1"/>
    </xf>
    <xf numFmtId="1" fontId="0" fillId="12" borderId="1" xfId="0" applyNumberFormat="1" applyFill="1" applyBorder="1" applyAlignment="1">
      <alignment horizontal="center" vertical="center"/>
    </xf>
    <xf numFmtId="1" fontId="11" fillId="12" borderId="1" xfId="0" applyNumberFormat="1" applyFont="1" applyFill="1" applyBorder="1" applyAlignment="1">
      <alignment horizontal="center" vertical="center"/>
    </xf>
    <xf numFmtId="9" fontId="6" fillId="12" borderId="1" xfId="0" applyNumberFormat="1" applyFont="1" applyFill="1" applyBorder="1" applyAlignment="1">
      <alignment horizontal="center" vertical="center" wrapText="1"/>
    </xf>
    <xf numFmtId="10" fontId="6" fillId="12" borderId="1" xfId="0" applyNumberFormat="1" applyFont="1" applyFill="1" applyBorder="1" applyAlignment="1">
      <alignment horizontal="center" vertical="center"/>
    </xf>
    <xf numFmtId="0" fontId="0" fillId="9" borderId="1" xfId="0" applyFill="1" applyBorder="1" applyAlignment="1">
      <alignment wrapText="1"/>
    </xf>
    <xf numFmtId="0" fontId="0" fillId="12" borderId="1" xfId="0" applyFill="1" applyBorder="1" applyAlignment="1">
      <alignment vertical="center"/>
    </xf>
    <xf numFmtId="10" fontId="0" fillId="12" borderId="1" xfId="7" applyNumberFormat="1" applyFont="1" applyFill="1" applyBorder="1" applyAlignment="1">
      <alignment horizontal="center" vertical="center" wrapText="1"/>
    </xf>
    <xf numFmtId="9" fontId="10" fillId="12" borderId="1" xfId="7" applyFont="1" applyFill="1" applyBorder="1" applyAlignment="1">
      <alignment horizontal="center" vertical="center" wrapText="1"/>
    </xf>
    <xf numFmtId="9" fontId="0" fillId="12" borderId="1" xfId="7" applyFont="1" applyFill="1" applyBorder="1" applyAlignment="1">
      <alignment horizontal="center" vertical="center" wrapText="1"/>
    </xf>
    <xf numFmtId="14" fontId="0" fillId="12" borderId="1" xfId="0" applyNumberFormat="1" applyFill="1" applyBorder="1" applyAlignment="1">
      <alignment horizontal="center" vertical="center" wrapText="1"/>
    </xf>
    <xf numFmtId="167" fontId="0" fillId="12" borderId="1" xfId="5" applyNumberFormat="1" applyFont="1" applyFill="1" applyBorder="1" applyAlignment="1">
      <alignment vertical="center" wrapText="1"/>
    </xf>
    <xf numFmtId="9" fontId="0" fillId="12" borderId="1" xfId="7" applyFont="1" applyFill="1" applyBorder="1" applyAlignment="1">
      <alignment horizontal="center" vertical="center"/>
    </xf>
    <xf numFmtId="14" fontId="0" fillId="12" borderId="1" xfId="0" applyNumberFormat="1" applyFill="1" applyBorder="1" applyAlignment="1">
      <alignment horizontal="center" vertical="center"/>
    </xf>
    <xf numFmtId="167" fontId="0" fillId="12" borderId="1" xfId="5" applyNumberFormat="1" applyFont="1" applyFill="1" applyBorder="1" applyAlignment="1">
      <alignment horizontal="center" vertical="center"/>
    </xf>
    <xf numFmtId="0" fontId="37" fillId="12" borderId="1" xfId="0" applyFont="1" applyFill="1" applyBorder="1" applyAlignment="1">
      <alignment wrapText="1"/>
    </xf>
    <xf numFmtId="174" fontId="0" fillId="12" borderId="1" xfId="7" applyNumberFormat="1" applyFont="1" applyFill="1" applyBorder="1" applyAlignment="1">
      <alignment horizontal="center" vertical="center" wrapText="1"/>
    </xf>
    <xf numFmtId="0" fontId="0" fillId="12" borderId="0" xfId="0" applyFill="1" applyAlignment="1">
      <alignment horizontal="left" vertical="center" wrapText="1"/>
    </xf>
    <xf numFmtId="0" fontId="0" fillId="12" borderId="1" xfId="0" applyFill="1" applyBorder="1" applyAlignment="1">
      <alignment horizontal="center" wrapText="1"/>
    </xf>
    <xf numFmtId="0" fontId="0" fillId="12" borderId="1" xfId="0" applyFill="1" applyBorder="1" applyAlignment="1">
      <alignment wrapText="1"/>
    </xf>
    <xf numFmtId="0" fontId="8" fillId="12" borderId="1" xfId="0" applyFont="1" applyFill="1" applyBorder="1" applyAlignment="1">
      <alignment horizontal="center" vertical="center"/>
    </xf>
    <xf numFmtId="9" fontId="10" fillId="12" borderId="1" xfId="7" applyFont="1" applyFill="1" applyBorder="1" applyAlignment="1">
      <alignment vertical="center" wrapText="1"/>
    </xf>
    <xf numFmtId="0" fontId="0" fillId="12" borderId="1" xfId="0" applyFill="1" applyBorder="1" applyAlignment="1">
      <alignment horizontal="left" vertical="center"/>
    </xf>
    <xf numFmtId="1" fontId="0" fillId="12" borderId="1" xfId="7" applyNumberFormat="1" applyFont="1" applyFill="1" applyBorder="1" applyAlignment="1">
      <alignment horizontal="center" vertical="center"/>
    </xf>
    <xf numFmtId="9" fontId="8" fillId="12" borderId="1" xfId="7" applyFont="1" applyFill="1" applyBorder="1" applyAlignment="1">
      <alignment horizontal="center" vertical="center"/>
    </xf>
    <xf numFmtId="9" fontId="8" fillId="12" borderId="1" xfId="0" applyNumberFormat="1" applyFont="1" applyFill="1" applyBorder="1" applyAlignment="1">
      <alignment horizontal="center" vertical="center"/>
    </xf>
    <xf numFmtId="0" fontId="38" fillId="12" borderId="1" xfId="0" applyFont="1" applyFill="1" applyBorder="1" applyAlignment="1">
      <alignment vertical="center" wrapText="1"/>
    </xf>
    <xf numFmtId="168" fontId="0" fillId="12" borderId="1" xfId="0" applyNumberFormat="1" applyFill="1" applyBorder="1" applyAlignment="1">
      <alignment horizontal="center" vertical="center" wrapText="1"/>
    </xf>
    <xf numFmtId="0" fontId="38" fillId="12" borderId="1" xfId="0" applyFont="1" applyFill="1" applyBorder="1" applyAlignment="1">
      <alignment horizontal="center" vertical="center"/>
    </xf>
    <xf numFmtId="168" fontId="0" fillId="12" borderId="1" xfId="0" applyNumberFormat="1" applyFill="1" applyBorder="1" applyAlignment="1">
      <alignment horizontal="center" vertical="center"/>
    </xf>
    <xf numFmtId="0" fontId="6" fillId="12" borderId="13"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11" fillId="12" borderId="1" xfId="0" applyFont="1" applyFill="1" applyBorder="1" applyAlignment="1">
      <alignment horizontal="left" vertical="center" wrapText="1"/>
    </xf>
    <xf numFmtId="0" fontId="11" fillId="0" borderId="0" xfId="0" applyFont="1" applyAlignment="1">
      <alignment horizontal="left" vertical="center"/>
    </xf>
    <xf numFmtId="0" fontId="0" fillId="10" borderId="1" xfId="0" applyFill="1" applyBorder="1" applyAlignment="1">
      <alignment horizontal="left" vertical="top" wrapText="1"/>
    </xf>
    <xf numFmtId="0" fontId="0" fillId="10" borderId="1" xfId="0" applyFill="1" applyBorder="1" applyAlignment="1">
      <alignment horizontal="lef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6" fillId="0" borderId="1" xfId="0" applyFont="1" applyBorder="1" applyAlignment="1">
      <alignment horizontal="left" vertical="center" wrapText="1"/>
    </xf>
    <xf numFmtId="0" fontId="22" fillId="0" borderId="11" xfId="0" applyFont="1" applyBorder="1" applyAlignment="1">
      <alignment horizontal="justify" vertical="center" wrapText="1"/>
    </xf>
    <xf numFmtId="0" fontId="22" fillId="0" borderId="12" xfId="0" applyFont="1" applyBorder="1" applyAlignment="1">
      <alignment horizontal="justify" vertical="center" wrapText="1"/>
    </xf>
    <xf numFmtId="0" fontId="22" fillId="0" borderId="13" xfId="0" applyFont="1" applyBorder="1" applyAlignment="1">
      <alignment horizontal="justify"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2" xfId="0" applyBorder="1" applyAlignment="1">
      <alignment horizontal="center" vertical="center"/>
    </xf>
    <xf numFmtId="0" fontId="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4" fillId="0" borderId="1" xfId="0" applyFont="1" applyBorder="1" applyAlignment="1">
      <alignment horizontal="center" vertical="center"/>
    </xf>
    <xf numFmtId="0" fontId="0" fillId="0" borderId="9" xfId="0" applyBorder="1" applyAlignment="1">
      <alignment horizontal="center"/>
    </xf>
    <xf numFmtId="0" fontId="22" fillId="0" borderId="1" xfId="0" applyFont="1" applyBorder="1" applyAlignment="1">
      <alignment horizontal="center" vertical="center" wrapText="1"/>
    </xf>
    <xf numFmtId="0" fontId="5" fillId="0" borderId="1" xfId="0" applyFont="1" applyBorder="1" applyAlignment="1">
      <alignment vertical="center" wrapText="1"/>
    </xf>
    <xf numFmtId="0" fontId="23" fillId="0" borderId="0" xfId="0" applyFont="1" applyAlignment="1">
      <alignment horizontal="center" vertical="center"/>
    </xf>
    <xf numFmtId="0" fontId="3" fillId="0" borderId="1" xfId="0" applyFont="1" applyBorder="1" applyAlignment="1">
      <alignment horizontal="left" vertical="center" wrapText="1"/>
    </xf>
    <xf numFmtId="1" fontId="0" fillId="8" borderId="32" xfId="0" applyNumberFormat="1" applyFill="1" applyBorder="1" applyAlignment="1">
      <alignment horizontal="center" vertical="center"/>
    </xf>
    <xf numFmtId="1" fontId="0" fillId="8" borderId="4" xfId="0" applyNumberFormat="1" applyFill="1" applyBorder="1" applyAlignment="1">
      <alignment horizontal="center" vertical="center"/>
    </xf>
    <xf numFmtId="1" fontId="0" fillId="8" borderId="3" xfId="0" applyNumberFormat="1" applyFill="1" applyBorder="1" applyAlignment="1">
      <alignment horizontal="center" vertical="center"/>
    </xf>
    <xf numFmtId="0" fontId="0" fillId="8" borderId="32" xfId="0" applyFill="1" applyBorder="1" applyAlignment="1">
      <alignment horizontal="center" vertical="center" wrapText="1"/>
    </xf>
    <xf numFmtId="0" fontId="0" fillId="8" borderId="4" xfId="0" applyFill="1" applyBorder="1" applyAlignment="1">
      <alignment horizontal="center" vertical="center" wrapText="1"/>
    </xf>
    <xf numFmtId="0" fontId="0" fillId="8" borderId="3" xfId="0" applyFill="1" applyBorder="1" applyAlignment="1">
      <alignment horizontal="center" vertical="center" wrapText="1"/>
    </xf>
    <xf numFmtId="168" fontId="0" fillId="10" borderId="32" xfId="0" applyNumberFormat="1" applyFill="1" applyBorder="1" applyAlignment="1">
      <alignment horizontal="center" vertical="center" wrapText="1"/>
    </xf>
    <xf numFmtId="168" fontId="0" fillId="10" borderId="4" xfId="0" applyNumberFormat="1" applyFill="1" applyBorder="1" applyAlignment="1">
      <alignment horizontal="center" vertical="center" wrapText="1"/>
    </xf>
    <xf numFmtId="168" fontId="0" fillId="10" borderId="3" xfId="0" applyNumberForma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9" fillId="8" borderId="32"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31" fillId="8" borderId="32" xfId="0" applyFont="1" applyFill="1" applyBorder="1" applyAlignment="1">
      <alignment horizontal="center" vertical="center" wrapText="1"/>
    </xf>
    <xf numFmtId="0" fontId="31" fillId="8" borderId="4" xfId="0" applyFont="1" applyFill="1" applyBorder="1" applyAlignment="1">
      <alignment horizontal="center" vertical="center" wrapText="1"/>
    </xf>
    <xf numFmtId="0" fontId="31" fillId="8" borderId="3" xfId="0" applyFont="1" applyFill="1" applyBorder="1" applyAlignment="1">
      <alignment horizontal="center" vertical="center" wrapText="1"/>
    </xf>
    <xf numFmtId="0" fontId="0" fillId="8" borderId="32" xfId="0" applyFill="1" applyBorder="1" applyAlignment="1">
      <alignment horizontal="center" vertical="center"/>
    </xf>
    <xf numFmtId="0" fontId="0" fillId="8" borderId="4" xfId="0" applyFill="1" applyBorder="1" applyAlignment="1">
      <alignment horizontal="center" vertical="center"/>
    </xf>
    <xf numFmtId="0" fontId="0" fillId="8" borderId="3" xfId="0" applyFill="1" applyBorder="1" applyAlignment="1">
      <alignment horizontal="center" vertical="center"/>
    </xf>
    <xf numFmtId="0" fontId="8" fillId="8" borderId="3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3" xfId="0" applyFont="1" applyFill="1" applyBorder="1" applyAlignment="1">
      <alignment horizontal="center" vertical="center"/>
    </xf>
    <xf numFmtId="0" fontId="0" fillId="14" borderId="32" xfId="0" applyFill="1" applyBorder="1" applyAlignment="1">
      <alignment horizontal="center" vertical="center" wrapText="1"/>
    </xf>
    <xf numFmtId="0" fontId="0" fillId="14" borderId="4" xfId="0" applyFill="1" applyBorder="1" applyAlignment="1">
      <alignment horizontal="center" vertical="center" wrapText="1"/>
    </xf>
    <xf numFmtId="0" fontId="0" fillId="14" borderId="3" xfId="0" applyFill="1" applyBorder="1" applyAlignment="1">
      <alignment horizontal="center" vertical="center" wrapText="1"/>
    </xf>
    <xf numFmtId="0" fontId="11" fillId="14" borderId="32"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29" fillId="14" borderId="32" xfId="0" applyFont="1" applyFill="1" applyBorder="1" applyAlignment="1">
      <alignment horizontal="center" vertical="center" wrapText="1"/>
    </xf>
    <xf numFmtId="0" fontId="29" fillId="14" borderId="4"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0" fillId="14" borderId="32" xfId="0" applyFill="1" applyBorder="1" applyAlignment="1">
      <alignment horizontal="center" vertical="center"/>
    </xf>
    <xf numFmtId="0" fontId="0" fillId="14" borderId="4" xfId="0" applyFill="1" applyBorder="1" applyAlignment="1">
      <alignment horizontal="center" vertical="center"/>
    </xf>
    <xf numFmtId="0" fontId="0" fillId="14" borderId="3" xfId="0" applyFill="1" applyBorder="1" applyAlignment="1">
      <alignment horizontal="center" vertical="center"/>
    </xf>
    <xf numFmtId="1" fontId="11" fillId="8" borderId="32" xfId="5" applyNumberFormat="1" applyFont="1" applyFill="1" applyBorder="1" applyAlignment="1">
      <alignment horizontal="center" vertical="center" wrapText="1"/>
    </xf>
    <xf numFmtId="1" fontId="11" fillId="8" borderId="3" xfId="5" applyNumberFormat="1"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10" fillId="8" borderId="3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166" fontId="6" fillId="8" borderId="32" xfId="0" applyNumberFormat="1" applyFont="1" applyFill="1" applyBorder="1" applyAlignment="1">
      <alignment horizontal="center" vertical="center" wrapText="1"/>
    </xf>
    <xf numFmtId="166" fontId="6" fillId="8" borderId="4" xfId="0" applyNumberFormat="1" applyFont="1" applyFill="1" applyBorder="1" applyAlignment="1">
      <alignment horizontal="center" vertical="center" wrapText="1"/>
    </xf>
    <xf numFmtId="166" fontId="6" fillId="8" borderId="3" xfId="0" applyNumberFormat="1" applyFont="1" applyFill="1" applyBorder="1" applyAlignment="1">
      <alignment horizontal="center" vertical="center" wrapText="1"/>
    </xf>
    <xf numFmtId="0" fontId="11" fillId="9" borderId="32"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9" fillId="9" borderId="3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3" xfId="0" applyFont="1" applyFill="1" applyBorder="1" applyAlignment="1">
      <alignment horizontal="center" vertical="center" wrapText="1"/>
    </xf>
    <xf numFmtId="166" fontId="6" fillId="9" borderId="32" xfId="0" applyNumberFormat="1" applyFont="1" applyFill="1" applyBorder="1" applyAlignment="1">
      <alignment horizontal="center" vertical="center" wrapText="1"/>
    </xf>
    <xf numFmtId="166" fontId="6" fillId="9" borderId="4" xfId="0" applyNumberFormat="1" applyFont="1" applyFill="1" applyBorder="1" applyAlignment="1">
      <alignment horizontal="center" vertical="center" wrapText="1"/>
    </xf>
    <xf numFmtId="166" fontId="6" fillId="9" borderId="3" xfId="0" applyNumberFormat="1" applyFont="1" applyFill="1" applyBorder="1" applyAlignment="1">
      <alignment horizontal="center" vertical="center" wrapText="1"/>
    </xf>
    <xf numFmtId="0" fontId="28" fillId="9" borderId="32"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9" borderId="3"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6" borderId="1" xfId="0" applyFill="1" applyBorder="1" applyAlignment="1">
      <alignment horizontal="center" vertical="center" wrapText="1"/>
    </xf>
    <xf numFmtId="0" fontId="32" fillId="8" borderId="32" xfId="0" applyFont="1" applyFill="1" applyBorder="1" applyAlignment="1">
      <alignment horizontal="center" vertical="center" wrapText="1"/>
    </xf>
    <xf numFmtId="0" fontId="32" fillId="8" borderId="3"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 xfId="0" applyFont="1" applyFill="1" applyBorder="1" applyAlignment="1">
      <alignment horizontal="center" vertical="center" wrapText="1"/>
    </xf>
    <xf numFmtId="1" fontId="0" fillId="6" borderId="32" xfId="0" applyNumberFormat="1" applyFill="1" applyBorder="1" applyAlignment="1">
      <alignment horizontal="center" vertical="center" wrapText="1"/>
    </xf>
    <xf numFmtId="1" fontId="0" fillId="6" borderId="3" xfId="0" applyNumberFormat="1" applyFill="1" applyBorder="1" applyAlignment="1">
      <alignment horizontal="center" vertical="center" wrapText="1"/>
    </xf>
    <xf numFmtId="0" fontId="31" fillId="7" borderId="32" xfId="0" applyFont="1" applyFill="1" applyBorder="1" applyAlignment="1">
      <alignment horizontal="center" vertical="center" wrapText="1"/>
    </xf>
    <xf numFmtId="0" fontId="31" fillId="7" borderId="4"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28" fillId="7" borderId="32"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0" fillId="7" borderId="32" xfId="0" applyFill="1" applyBorder="1" applyAlignment="1">
      <alignment horizontal="center" vertical="center"/>
    </xf>
    <xf numFmtId="0" fontId="0" fillId="7" borderId="4" xfId="0" applyFill="1" applyBorder="1" applyAlignment="1">
      <alignment horizontal="center" vertical="center"/>
    </xf>
    <xf numFmtId="0" fontId="0" fillId="7" borderId="3" xfId="0" applyFill="1" applyBorder="1" applyAlignment="1">
      <alignment horizontal="center" vertical="center"/>
    </xf>
    <xf numFmtId="0" fontId="0" fillId="7" borderId="32" xfId="0" applyFill="1" applyBorder="1" applyAlignment="1">
      <alignment horizontal="center" vertical="center" wrapText="1"/>
    </xf>
    <xf numFmtId="0" fontId="0" fillId="7" borderId="4" xfId="0" applyFill="1" applyBorder="1" applyAlignment="1">
      <alignment horizontal="center" vertical="center" wrapText="1"/>
    </xf>
    <xf numFmtId="0" fontId="0" fillId="7" borderId="3" xfId="0" applyFill="1" applyBorder="1" applyAlignment="1">
      <alignment horizontal="center" vertical="center" wrapText="1"/>
    </xf>
    <xf numFmtId="0" fontId="31" fillId="7" borderId="32" xfId="0" applyFont="1" applyFill="1" applyBorder="1" applyAlignment="1">
      <alignment horizontal="center" vertical="center"/>
    </xf>
    <xf numFmtId="0" fontId="31" fillId="7" borderId="4" xfId="0" applyFont="1" applyFill="1" applyBorder="1" applyAlignment="1">
      <alignment horizontal="center" vertical="center"/>
    </xf>
    <xf numFmtId="0" fontId="31" fillId="7" borderId="3" xfId="0" applyFont="1" applyFill="1" applyBorder="1" applyAlignment="1">
      <alignment horizontal="center" vertical="center"/>
    </xf>
    <xf numFmtId="0" fontId="8" fillId="7" borderId="32" xfId="0" applyFont="1" applyFill="1" applyBorder="1" applyAlignment="1">
      <alignment horizontal="center" vertical="center"/>
    </xf>
    <xf numFmtId="0" fontId="8" fillId="7" borderId="4" xfId="0" applyFont="1" applyFill="1" applyBorder="1" applyAlignment="1">
      <alignment horizontal="center" vertical="center"/>
    </xf>
    <xf numFmtId="0" fontId="8" fillId="7" borderId="3" xfId="0" applyFont="1" applyFill="1" applyBorder="1" applyAlignment="1">
      <alignment horizontal="center" vertical="center"/>
    </xf>
    <xf numFmtId="1" fontId="0" fillId="7" borderId="32" xfId="0" applyNumberFormat="1" applyFill="1" applyBorder="1" applyAlignment="1">
      <alignment horizontal="center" vertical="center"/>
    </xf>
    <xf numFmtId="1" fontId="0" fillId="7" borderId="4" xfId="0" applyNumberFormat="1" applyFill="1" applyBorder="1" applyAlignment="1">
      <alignment horizontal="center" vertical="center"/>
    </xf>
    <xf numFmtId="1" fontId="0" fillId="7" borderId="3" xfId="0" applyNumberFormat="1" applyFill="1" applyBorder="1" applyAlignment="1">
      <alignment horizontal="center" vertical="center"/>
    </xf>
    <xf numFmtId="0" fontId="28" fillId="6" borderId="32"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0" fillId="6" borderId="32" xfId="0" applyFill="1" applyBorder="1" applyAlignment="1">
      <alignment horizontal="center" vertical="center" wrapText="1"/>
    </xf>
    <xf numFmtId="0" fontId="0" fillId="6" borderId="3" xfId="0" applyFill="1" applyBorder="1" applyAlignment="1">
      <alignment horizontal="center" vertical="center" wrapText="1"/>
    </xf>
    <xf numFmtId="0" fontId="0" fillId="15" borderId="32" xfId="0" applyFill="1" applyBorder="1" applyAlignment="1">
      <alignment horizontal="left" vertical="center" wrapText="1"/>
    </xf>
    <xf numFmtId="0" fontId="0" fillId="15" borderId="4" xfId="0" applyFill="1" applyBorder="1" applyAlignment="1">
      <alignment horizontal="left" vertical="center" wrapText="1"/>
    </xf>
    <xf numFmtId="0" fontId="0" fillId="15" borderId="3" xfId="0" applyFill="1" applyBorder="1" applyAlignment="1">
      <alignment horizontal="left" vertical="center" wrapText="1"/>
    </xf>
    <xf numFmtId="0" fontId="0" fillId="11" borderId="32" xfId="0" applyFill="1" applyBorder="1" applyAlignment="1">
      <alignment horizontal="center" vertical="center"/>
    </xf>
    <xf numFmtId="0" fontId="0" fillId="11" borderId="4" xfId="0" applyFill="1" applyBorder="1" applyAlignment="1">
      <alignment horizontal="center" vertical="center"/>
    </xf>
    <xf numFmtId="0" fontId="0" fillId="11" borderId="3" xfId="0" applyFill="1" applyBorder="1" applyAlignment="1">
      <alignment horizontal="center" vertical="center"/>
    </xf>
    <xf numFmtId="0" fontId="8" fillId="11" borderId="32"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3" xfId="0" applyFont="1" applyFill="1" applyBorder="1" applyAlignment="1">
      <alignment horizontal="center" vertical="center"/>
    </xf>
    <xf numFmtId="0" fontId="0" fillId="11" borderId="32" xfId="0" applyFill="1" applyBorder="1" applyAlignment="1">
      <alignment horizontal="center" vertical="center" wrapText="1"/>
    </xf>
    <xf numFmtId="0" fontId="0" fillId="11" borderId="4" xfId="0" applyFill="1" applyBorder="1" applyAlignment="1">
      <alignment horizontal="center" vertical="center" wrapText="1"/>
    </xf>
    <xf numFmtId="167" fontId="0" fillId="11" borderId="32" xfId="5" applyNumberFormat="1" applyFont="1" applyFill="1" applyBorder="1" applyAlignment="1">
      <alignment vertical="center"/>
    </xf>
    <xf numFmtId="167" fontId="0" fillId="11" borderId="4" xfId="5" applyNumberFormat="1" applyFont="1" applyFill="1" applyBorder="1" applyAlignment="1">
      <alignment vertical="center"/>
    </xf>
    <xf numFmtId="1" fontId="0" fillId="10" borderId="32" xfId="0" applyNumberFormat="1" applyFill="1" applyBorder="1" applyAlignment="1">
      <alignment horizontal="center" vertical="center" wrapText="1"/>
    </xf>
    <xf numFmtId="1" fontId="0" fillId="10" borderId="4" xfId="0" applyNumberFormat="1" applyFill="1" applyBorder="1" applyAlignment="1">
      <alignment horizontal="center" vertical="center" wrapText="1"/>
    </xf>
    <xf numFmtId="1" fontId="0" fillId="10" borderId="3" xfId="0" applyNumberFormat="1" applyFill="1" applyBorder="1" applyAlignment="1">
      <alignment horizontal="center" vertical="center" wrapText="1"/>
    </xf>
    <xf numFmtId="0" fontId="0" fillId="10" borderId="32" xfId="0" applyFill="1" applyBorder="1" applyAlignment="1">
      <alignment horizontal="center" vertical="center" wrapText="1"/>
    </xf>
    <xf numFmtId="0" fontId="0" fillId="10" borderId="4" xfId="0" applyFill="1" applyBorder="1" applyAlignment="1">
      <alignment horizontal="center" vertical="center" wrapText="1"/>
    </xf>
    <xf numFmtId="0" fontId="0" fillId="10" borderId="3" xfId="0" applyFill="1" applyBorder="1" applyAlignment="1">
      <alignment horizontal="center" vertical="center" wrapText="1"/>
    </xf>
    <xf numFmtId="0" fontId="0" fillId="15" borderId="32" xfId="0" applyFill="1" applyBorder="1" applyAlignment="1">
      <alignment horizontal="center" vertical="center" wrapText="1"/>
    </xf>
    <xf numFmtId="0" fontId="0" fillId="15" borderId="4" xfId="0" applyFill="1" applyBorder="1" applyAlignment="1">
      <alignment horizontal="center" vertical="center" wrapText="1"/>
    </xf>
    <xf numFmtId="0" fontId="0" fillId="15" borderId="3" xfId="0" applyFill="1" applyBorder="1" applyAlignment="1">
      <alignment horizontal="center" vertical="center" wrapText="1"/>
    </xf>
    <xf numFmtId="1" fontId="11" fillId="15" borderId="1" xfId="0" applyNumberFormat="1" applyFont="1" applyFill="1" applyBorder="1" applyAlignment="1">
      <alignment horizontal="center" vertical="center" wrapText="1"/>
    </xf>
    <xf numFmtId="0" fontId="11" fillId="15" borderId="1" xfId="0" applyFont="1" applyFill="1" applyBorder="1" applyAlignment="1">
      <alignment horizontal="center" vertical="center" wrapText="1"/>
    </xf>
    <xf numFmtId="0" fontId="0" fillId="15" borderId="1" xfId="0" applyFill="1" applyBorder="1" applyAlignment="1">
      <alignment horizontal="center" vertical="center" wrapText="1"/>
    </xf>
    <xf numFmtId="0" fontId="0" fillId="15" borderId="32" xfId="0" applyFill="1" applyBorder="1" applyAlignment="1">
      <alignment horizontal="right" vertical="center" wrapText="1"/>
    </xf>
    <xf numFmtId="0" fontId="0" fillId="15" borderId="4" xfId="0" applyFill="1" applyBorder="1" applyAlignment="1">
      <alignment horizontal="right" vertical="center" wrapText="1"/>
    </xf>
    <xf numFmtId="0" fontId="0" fillId="15" borderId="3" xfId="0" applyFill="1" applyBorder="1" applyAlignment="1">
      <alignment horizontal="right" vertical="center" wrapText="1"/>
    </xf>
    <xf numFmtId="0" fontId="0" fillId="11" borderId="3" xfId="0" applyFill="1" applyBorder="1" applyAlignment="1">
      <alignment horizontal="center" vertical="center" wrapText="1"/>
    </xf>
    <xf numFmtId="15" fontId="0" fillId="11" borderId="32" xfId="0" applyNumberFormat="1" applyFill="1" applyBorder="1" applyAlignment="1">
      <alignment horizontal="center" vertical="center"/>
    </xf>
    <xf numFmtId="15" fontId="0" fillId="11" borderId="4" xfId="0" applyNumberFormat="1" applyFill="1" applyBorder="1" applyAlignment="1">
      <alignment horizontal="center" vertical="center"/>
    </xf>
    <xf numFmtId="15" fontId="0" fillId="11" borderId="3" xfId="0" applyNumberFormat="1" applyFill="1" applyBorder="1" applyAlignment="1">
      <alignment horizontal="center" vertical="center"/>
    </xf>
    <xf numFmtId="10" fontId="0" fillId="15" borderId="1" xfId="0" applyNumberFormat="1" applyFill="1" applyBorder="1" applyAlignment="1">
      <alignment horizontal="center" vertical="center" wrapText="1"/>
    </xf>
    <xf numFmtId="9" fontId="0" fillId="15" borderId="1" xfId="0" applyNumberFormat="1" applyFill="1" applyBorder="1" applyAlignment="1">
      <alignment horizontal="center" vertical="center" wrapText="1"/>
    </xf>
    <xf numFmtId="9" fontId="0" fillId="15" borderId="1" xfId="7"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4" xfId="0" applyFont="1" applyFill="1" applyBorder="1" applyAlignment="1">
      <alignment horizontal="center" vertical="center" wrapText="1"/>
    </xf>
    <xf numFmtId="0" fontId="11" fillId="15" borderId="3" xfId="0" applyFont="1" applyFill="1" applyBorder="1" applyAlignment="1">
      <alignment horizontal="center" vertical="center" wrapText="1"/>
    </xf>
    <xf numFmtId="0" fontId="29" fillId="15" borderId="32" xfId="0" applyFont="1" applyFill="1" applyBorder="1" applyAlignment="1">
      <alignment horizontal="center" vertical="center" wrapText="1"/>
    </xf>
    <xf numFmtId="0" fontId="29" fillId="15" borderId="4" xfId="0" applyFont="1" applyFill="1" applyBorder="1" applyAlignment="1">
      <alignment horizontal="center" vertical="center" wrapText="1"/>
    </xf>
    <xf numFmtId="0" fontId="29" fillId="15" borderId="3" xfId="0" applyFont="1" applyFill="1" applyBorder="1" applyAlignment="1">
      <alignment horizontal="center" vertical="center" wrapText="1"/>
    </xf>
    <xf numFmtId="1" fontId="0" fillId="15" borderId="32" xfId="0" applyNumberFormat="1" applyFill="1" applyBorder="1" applyAlignment="1">
      <alignment horizontal="center" vertical="center" wrapText="1"/>
    </xf>
    <xf numFmtId="1" fontId="0" fillId="15" borderId="4" xfId="0" applyNumberFormat="1" applyFill="1" applyBorder="1" applyAlignment="1">
      <alignment horizontal="center" vertical="center" wrapText="1"/>
    </xf>
    <xf numFmtId="1" fontId="0" fillId="15" borderId="3" xfId="0" applyNumberFormat="1" applyFill="1" applyBorder="1" applyAlignment="1">
      <alignment horizontal="center" vertical="center" wrapText="1"/>
    </xf>
    <xf numFmtId="169" fontId="0" fillId="11" borderId="32" xfId="0" applyNumberFormat="1" applyFill="1" applyBorder="1" applyAlignment="1">
      <alignment horizontal="center" vertical="center"/>
    </xf>
    <xf numFmtId="169" fontId="0" fillId="11" borderId="4" xfId="0" applyNumberFormat="1" applyFill="1" applyBorder="1" applyAlignment="1">
      <alignment horizontal="center" vertical="center"/>
    </xf>
    <xf numFmtId="169" fontId="0" fillId="11" borderId="3" xfId="0" applyNumberFormat="1" applyFill="1" applyBorder="1" applyAlignment="1">
      <alignment horizontal="center" vertical="center"/>
    </xf>
    <xf numFmtId="0" fontId="9" fillId="11" borderId="32" xfId="0" applyFont="1" applyFill="1" applyBorder="1" applyAlignment="1">
      <alignment horizontal="center" vertical="center" wrapText="1"/>
    </xf>
    <xf numFmtId="0" fontId="9" fillId="11" borderId="4" xfId="0" applyFont="1" applyFill="1" applyBorder="1" applyAlignment="1">
      <alignment horizontal="center" vertical="center" wrapText="1"/>
    </xf>
    <xf numFmtId="0" fontId="10" fillId="11" borderId="32" xfId="0" applyFont="1" applyFill="1" applyBorder="1" applyAlignment="1">
      <alignment horizontal="center" vertical="center" wrapText="1"/>
    </xf>
    <xf numFmtId="0" fontId="10" fillId="11" borderId="4" xfId="0" applyFont="1" applyFill="1" applyBorder="1" applyAlignment="1">
      <alignment horizontal="center" vertical="center" wrapText="1"/>
    </xf>
    <xf numFmtId="166" fontId="6" fillId="11" borderId="32" xfId="0" applyNumberFormat="1" applyFont="1" applyFill="1" applyBorder="1" applyAlignment="1">
      <alignment horizontal="center" vertical="center" wrapText="1"/>
    </xf>
    <xf numFmtId="166" fontId="6" fillId="11" borderId="4" xfId="0" applyNumberFormat="1"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11" borderId="4" xfId="0" applyFont="1" applyFill="1" applyBorder="1" applyAlignment="1">
      <alignment horizontal="center" vertical="center" wrapText="1"/>
    </xf>
    <xf numFmtId="1" fontId="11" fillId="11" borderId="32" xfId="0" applyNumberFormat="1" applyFont="1" applyFill="1" applyBorder="1" applyAlignment="1">
      <alignment horizontal="center" vertical="center" wrapText="1"/>
    </xf>
    <xf numFmtId="1" fontId="11" fillId="11" borderId="4" xfId="0" applyNumberFormat="1" applyFont="1" applyFill="1" applyBorder="1" applyAlignment="1">
      <alignment horizontal="center" vertical="center" wrapText="1"/>
    </xf>
    <xf numFmtId="0" fontId="0" fillId="8" borderId="1" xfId="0" applyFill="1" applyBorder="1" applyAlignment="1">
      <alignment horizontal="center" vertical="center" wrapText="1"/>
    </xf>
    <xf numFmtId="171" fontId="0" fillId="8" borderId="32" xfId="0" applyNumberFormat="1" applyFill="1" applyBorder="1" applyAlignment="1">
      <alignment horizontal="center" vertical="center"/>
    </xf>
    <xf numFmtId="171" fontId="0" fillId="8" borderId="4" xfId="0" applyNumberFormat="1" applyFill="1" applyBorder="1" applyAlignment="1">
      <alignment horizontal="center" vertical="center"/>
    </xf>
    <xf numFmtId="171" fontId="0" fillId="8" borderId="3" xfId="0" applyNumberFormat="1" applyFill="1" applyBorder="1" applyAlignment="1">
      <alignment horizontal="center" vertical="center"/>
    </xf>
    <xf numFmtId="1" fontId="11" fillId="8" borderId="1" xfId="0" applyNumberFormat="1" applyFont="1" applyFill="1" applyBorder="1" applyAlignment="1">
      <alignment horizontal="center" vertical="center"/>
    </xf>
    <xf numFmtId="9" fontId="0" fillId="11" borderId="32" xfId="0" applyNumberFormat="1" applyFill="1" applyBorder="1" applyAlignment="1">
      <alignment horizontal="center" vertical="center"/>
    </xf>
    <xf numFmtId="0" fontId="0" fillId="8" borderId="32" xfId="0" applyFill="1" applyBorder="1" applyAlignment="1">
      <alignment vertical="center" wrapText="1"/>
    </xf>
    <xf numFmtId="0" fontId="0" fillId="8" borderId="4" xfId="0" applyFill="1" applyBorder="1" applyAlignment="1">
      <alignment vertical="center" wrapText="1"/>
    </xf>
    <xf numFmtId="0" fontId="0" fillId="8" borderId="3" xfId="0" applyFill="1" applyBorder="1" applyAlignment="1">
      <alignment vertical="center" wrapText="1"/>
    </xf>
    <xf numFmtId="0" fontId="31" fillId="10" borderId="1" xfId="0" applyFont="1" applyFill="1" applyBorder="1" applyAlignment="1">
      <alignment horizontal="center" vertical="center" wrapText="1"/>
    </xf>
    <xf numFmtId="0" fontId="31" fillId="10" borderId="32" xfId="0" applyFont="1" applyFill="1" applyBorder="1" applyAlignment="1">
      <alignment horizontal="center" vertical="center" wrapText="1"/>
    </xf>
    <xf numFmtId="0" fontId="31" fillId="10" borderId="4" xfId="0" applyFont="1" applyFill="1" applyBorder="1" applyAlignment="1">
      <alignment horizontal="center" vertical="center" wrapText="1"/>
    </xf>
    <xf numFmtId="0" fontId="31" fillId="10" borderId="3" xfId="0" applyFont="1" applyFill="1" applyBorder="1" applyAlignment="1">
      <alignment horizontal="center" vertical="center" wrapText="1"/>
    </xf>
    <xf numFmtId="0" fontId="11" fillId="10" borderId="1" xfId="0" applyFont="1" applyFill="1" applyBorder="1" applyAlignment="1">
      <alignment horizontal="center" vertical="center" wrapText="1"/>
    </xf>
    <xf numFmtId="167" fontId="0" fillId="10" borderId="32" xfId="5" applyNumberFormat="1" applyFont="1" applyFill="1" applyBorder="1" applyAlignment="1">
      <alignment horizontal="center" vertical="center"/>
    </xf>
    <xf numFmtId="167" fontId="0" fillId="10" borderId="4" xfId="5" applyNumberFormat="1" applyFont="1" applyFill="1" applyBorder="1" applyAlignment="1">
      <alignment horizontal="center" vertical="center"/>
    </xf>
    <xf numFmtId="167" fontId="0" fillId="10" borderId="3" xfId="5" applyNumberFormat="1" applyFont="1" applyFill="1" applyBorder="1" applyAlignment="1">
      <alignment horizontal="center" vertical="center"/>
    </xf>
    <xf numFmtId="0" fontId="0" fillId="7" borderId="1" xfId="0" applyFill="1" applyBorder="1" applyAlignment="1">
      <alignment horizontal="center" vertical="center"/>
    </xf>
    <xf numFmtId="0" fontId="9" fillId="7" borderId="3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3" xfId="0" applyFont="1" applyFill="1" applyBorder="1" applyAlignment="1">
      <alignment horizontal="center" vertical="center" wrapText="1"/>
    </xf>
    <xf numFmtId="166" fontId="6" fillId="7" borderId="32" xfId="0" applyNumberFormat="1" applyFont="1" applyFill="1" applyBorder="1" applyAlignment="1">
      <alignment horizontal="center" vertical="center" wrapText="1"/>
    </xf>
    <xf numFmtId="166" fontId="6" fillId="7" borderId="4" xfId="0" applyNumberFormat="1" applyFont="1" applyFill="1" applyBorder="1" applyAlignment="1">
      <alignment horizontal="center" vertical="center" wrapText="1"/>
    </xf>
    <xf numFmtId="166" fontId="6" fillId="7" borderId="3" xfId="0" applyNumberFormat="1"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31" fillId="7" borderId="1" xfId="0" applyFont="1" applyFill="1" applyBorder="1" applyAlignment="1">
      <alignment horizontal="center" vertical="center" wrapText="1"/>
    </xf>
    <xf numFmtId="1" fontId="31" fillId="7" borderId="1" xfId="0" applyNumberFormat="1" applyFont="1" applyFill="1" applyBorder="1" applyAlignment="1">
      <alignment horizontal="center" vertical="center" wrapText="1"/>
    </xf>
    <xf numFmtId="0" fontId="0" fillId="10" borderId="32" xfId="0" applyFill="1" applyBorder="1" applyAlignment="1">
      <alignment horizontal="center" vertical="center"/>
    </xf>
    <xf numFmtId="0" fontId="0" fillId="10" borderId="3" xfId="0" applyFill="1" applyBorder="1" applyAlignment="1">
      <alignment horizontal="center" vertical="center"/>
    </xf>
    <xf numFmtId="1" fontId="11" fillId="10" borderId="1" xfId="0" applyNumberFormat="1" applyFont="1" applyFill="1" applyBorder="1" applyAlignment="1">
      <alignment horizontal="center" vertical="center"/>
    </xf>
    <xf numFmtId="172" fontId="11" fillId="10" borderId="32" xfId="0" applyNumberFormat="1" applyFont="1" applyFill="1" applyBorder="1" applyAlignment="1">
      <alignment horizontal="center" vertical="center"/>
    </xf>
    <xf numFmtId="172" fontId="11" fillId="10" borderId="4" xfId="0" applyNumberFormat="1" applyFont="1" applyFill="1" applyBorder="1" applyAlignment="1">
      <alignment horizontal="center" vertical="center"/>
    </xf>
    <xf numFmtId="172" fontId="11" fillId="10" borderId="3" xfId="0" applyNumberFormat="1" applyFont="1" applyFill="1" applyBorder="1" applyAlignment="1">
      <alignment horizontal="center" vertical="center"/>
    </xf>
    <xf numFmtId="0" fontId="31" fillId="10" borderId="32" xfId="0" applyFont="1" applyFill="1" applyBorder="1" applyAlignment="1">
      <alignment horizontal="center" vertical="center"/>
    </xf>
    <xf numFmtId="0" fontId="31" fillId="10" borderId="3" xfId="0" applyFont="1" applyFill="1" applyBorder="1" applyAlignment="1">
      <alignment horizontal="center" vertical="center"/>
    </xf>
    <xf numFmtId="0" fontId="0" fillId="10" borderId="4" xfId="0" applyFill="1" applyBorder="1" applyAlignment="1">
      <alignment horizontal="center" vertical="center"/>
    </xf>
    <xf numFmtId="0" fontId="0" fillId="10" borderId="1" xfId="0" applyFill="1" applyBorder="1" applyAlignment="1">
      <alignment horizontal="center" vertical="center"/>
    </xf>
    <xf numFmtId="0" fontId="0" fillId="10" borderId="1" xfId="0" applyFill="1" applyBorder="1" applyAlignment="1">
      <alignment horizontal="center" vertical="center" wrapText="1"/>
    </xf>
    <xf numFmtId="171" fontId="11" fillId="10" borderId="32" xfId="5" applyNumberFormat="1" applyFont="1" applyFill="1" applyBorder="1" applyAlignment="1">
      <alignment horizontal="center" vertical="center"/>
    </xf>
    <xf numFmtId="171" fontId="11" fillId="10" borderId="4" xfId="5" applyNumberFormat="1" applyFont="1" applyFill="1" applyBorder="1" applyAlignment="1">
      <alignment horizontal="center" vertical="center"/>
    </xf>
    <xf numFmtId="171" fontId="11" fillId="10" borderId="3" xfId="5" applyNumberFormat="1" applyFont="1" applyFill="1" applyBorder="1" applyAlignment="1">
      <alignment horizontal="center" vertical="center"/>
    </xf>
    <xf numFmtId="167" fontId="0" fillId="10" borderId="32" xfId="5" applyNumberFormat="1" applyFont="1" applyFill="1" applyBorder="1" applyAlignment="1">
      <alignment horizontal="center"/>
    </xf>
    <xf numFmtId="167" fontId="0" fillId="10" borderId="4" xfId="5" applyNumberFormat="1" applyFont="1" applyFill="1" applyBorder="1" applyAlignment="1">
      <alignment horizontal="center"/>
    </xf>
    <xf numFmtId="167" fontId="0" fillId="10" borderId="3" xfId="5" applyNumberFormat="1" applyFont="1" applyFill="1" applyBorder="1" applyAlignment="1">
      <alignment horizontal="center"/>
    </xf>
    <xf numFmtId="3" fontId="31" fillId="10" borderId="32" xfId="0" applyNumberFormat="1" applyFont="1" applyFill="1" applyBorder="1" applyAlignment="1">
      <alignment horizontal="center" vertical="center" wrapText="1"/>
    </xf>
    <xf numFmtId="3" fontId="31" fillId="10" borderId="4" xfId="0" applyNumberFormat="1" applyFont="1" applyFill="1" applyBorder="1" applyAlignment="1">
      <alignment horizontal="center" vertical="center" wrapText="1"/>
    </xf>
    <xf numFmtId="3" fontId="31" fillId="10" borderId="3" xfId="0" applyNumberFormat="1" applyFont="1" applyFill="1" applyBorder="1" applyAlignment="1">
      <alignment horizontal="center" vertical="center" wrapText="1"/>
    </xf>
    <xf numFmtId="170" fontId="0" fillId="10" borderId="32" xfId="6" applyNumberFormat="1" applyFont="1" applyFill="1" applyBorder="1" applyAlignment="1">
      <alignment horizontal="center" vertical="center"/>
    </xf>
    <xf numFmtId="170" fontId="0" fillId="10" borderId="4" xfId="6" applyNumberFormat="1" applyFont="1" applyFill="1" applyBorder="1" applyAlignment="1">
      <alignment horizontal="center" vertical="center"/>
    </xf>
    <xf numFmtId="170" fontId="0" fillId="10" borderId="3" xfId="6" applyNumberFormat="1" applyFont="1" applyFill="1" applyBorder="1" applyAlignment="1">
      <alignment horizontal="center" vertical="center"/>
    </xf>
    <xf numFmtId="0" fontId="10" fillId="10" borderId="32"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3" xfId="0" applyFont="1" applyFill="1" applyBorder="1" applyAlignment="1">
      <alignment horizontal="center" vertical="center" wrapText="1"/>
    </xf>
    <xf numFmtId="166" fontId="6" fillId="10" borderId="32" xfId="0" applyNumberFormat="1" applyFont="1" applyFill="1" applyBorder="1" applyAlignment="1">
      <alignment horizontal="center" vertical="center" wrapText="1"/>
    </xf>
    <xf numFmtId="166" fontId="6" fillId="10" borderId="4" xfId="0" applyNumberFormat="1" applyFont="1" applyFill="1" applyBorder="1" applyAlignment="1">
      <alignment horizontal="center" vertical="center" wrapText="1"/>
    </xf>
    <xf numFmtId="166" fontId="6" fillId="10" borderId="3" xfId="0" applyNumberFormat="1" applyFont="1" applyFill="1" applyBorder="1" applyAlignment="1">
      <alignment horizontal="center" vertical="center" wrapText="1"/>
    </xf>
    <xf numFmtId="0" fontId="11" fillId="10" borderId="32"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3" xfId="0" applyFont="1" applyFill="1" applyBorder="1" applyAlignment="1">
      <alignment horizontal="center" vertical="center" wrapText="1"/>
    </xf>
    <xf numFmtId="1" fontId="33" fillId="10" borderId="32" xfId="0" applyNumberFormat="1" applyFont="1" applyFill="1" applyBorder="1" applyAlignment="1">
      <alignment horizontal="center" vertical="center" wrapText="1"/>
    </xf>
    <xf numFmtId="1" fontId="33" fillId="10" borderId="4" xfId="0" applyNumberFormat="1" applyFont="1" applyFill="1" applyBorder="1" applyAlignment="1">
      <alignment horizontal="center" vertical="center" wrapText="1"/>
    </xf>
    <xf numFmtId="1" fontId="33" fillId="10" borderId="3" xfId="0" applyNumberFormat="1" applyFont="1" applyFill="1" applyBorder="1" applyAlignment="1">
      <alignment horizontal="center" vertical="center" wrapText="1"/>
    </xf>
    <xf numFmtId="0" fontId="0" fillId="12" borderId="32" xfId="0" applyFill="1" applyBorder="1" applyAlignment="1">
      <alignment horizontal="center" vertical="center"/>
    </xf>
    <xf numFmtId="0" fontId="0" fillId="12" borderId="4" xfId="0" applyFill="1" applyBorder="1" applyAlignment="1">
      <alignment horizontal="center" vertical="center"/>
    </xf>
    <xf numFmtId="0" fontId="0" fillId="12" borderId="3" xfId="0" applyFill="1" applyBorder="1" applyAlignment="1">
      <alignment horizontal="center" vertical="center"/>
    </xf>
    <xf numFmtId="167" fontId="0" fillId="12" borderId="32" xfId="5" applyNumberFormat="1" applyFont="1" applyFill="1" applyBorder="1" applyAlignment="1">
      <alignment horizontal="center" vertical="center"/>
    </xf>
    <xf numFmtId="167" fontId="0" fillId="12" borderId="4" xfId="5" applyNumberFormat="1" applyFont="1" applyFill="1" applyBorder="1" applyAlignment="1">
      <alignment horizontal="center" vertical="center"/>
    </xf>
    <xf numFmtId="167" fontId="0" fillId="12" borderId="3" xfId="5" applyNumberFormat="1" applyFont="1" applyFill="1" applyBorder="1" applyAlignment="1">
      <alignment horizontal="center" vertical="center"/>
    </xf>
    <xf numFmtId="0" fontId="0" fillId="12" borderId="32" xfId="0" applyFill="1" applyBorder="1" applyAlignment="1">
      <alignment horizontal="center" vertical="center" wrapText="1"/>
    </xf>
    <xf numFmtId="0" fontId="0" fillId="12" borderId="4" xfId="0" applyFill="1" applyBorder="1" applyAlignment="1">
      <alignment horizontal="center" vertical="center" wrapText="1"/>
    </xf>
    <xf numFmtId="0" fontId="0" fillId="12" borderId="3" xfId="0" applyFill="1" applyBorder="1" applyAlignment="1">
      <alignment horizontal="center" vertical="center" wrapText="1"/>
    </xf>
    <xf numFmtId="9" fontId="8" fillId="12" borderId="32" xfId="0" applyNumberFormat="1" applyFont="1" applyFill="1" applyBorder="1" applyAlignment="1">
      <alignment horizontal="center" vertical="center"/>
    </xf>
    <xf numFmtId="0" fontId="8" fillId="12" borderId="4" xfId="0" applyFont="1" applyFill="1" applyBorder="1" applyAlignment="1">
      <alignment horizontal="center" vertical="center"/>
    </xf>
    <xf numFmtId="0" fontId="8" fillId="12" borderId="3" xfId="0" applyFont="1" applyFill="1" applyBorder="1" applyAlignment="1">
      <alignment horizontal="center" vertical="center"/>
    </xf>
    <xf numFmtId="0" fontId="11" fillId="12" borderId="32" xfId="0" applyFont="1" applyFill="1" applyBorder="1" applyAlignment="1">
      <alignment horizontal="center" vertical="center" wrapText="1"/>
    </xf>
    <xf numFmtId="0" fontId="11" fillId="12" borderId="4" xfId="0" applyFont="1" applyFill="1" applyBorder="1" applyAlignment="1">
      <alignment horizontal="center" vertical="center" wrapText="1"/>
    </xf>
    <xf numFmtId="0" fontId="11" fillId="12" borderId="3" xfId="0" applyFont="1" applyFill="1" applyBorder="1" applyAlignment="1">
      <alignment horizontal="center" vertical="center" wrapText="1"/>
    </xf>
    <xf numFmtId="1" fontId="11" fillId="12" borderId="32" xfId="0" applyNumberFormat="1" applyFont="1" applyFill="1" applyBorder="1" applyAlignment="1">
      <alignment horizontal="center" vertical="center"/>
    </xf>
    <xf numFmtId="1" fontId="11" fillId="12" borderId="4" xfId="0" applyNumberFormat="1" applyFont="1" applyFill="1" applyBorder="1" applyAlignment="1">
      <alignment horizontal="center" vertical="center"/>
    </xf>
    <xf numFmtId="1" fontId="11" fillId="12" borderId="3" xfId="0" applyNumberFormat="1" applyFont="1" applyFill="1" applyBorder="1" applyAlignment="1">
      <alignment horizontal="center" vertical="center"/>
    </xf>
    <xf numFmtId="0" fontId="0" fillId="13" borderId="32"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32" xfId="0" applyFill="1" applyBorder="1" applyAlignment="1">
      <alignment horizontal="center" vertical="center"/>
    </xf>
    <xf numFmtId="0" fontId="0" fillId="13" borderId="3" xfId="0" applyFill="1" applyBorder="1" applyAlignment="1">
      <alignment horizontal="center" vertical="center"/>
    </xf>
    <xf numFmtId="168" fontId="0" fillId="13" borderId="32" xfId="0" applyNumberFormat="1" applyFill="1" applyBorder="1" applyAlignment="1">
      <alignment horizontal="center" vertical="center" wrapText="1"/>
    </xf>
    <xf numFmtId="168" fontId="0" fillId="13" borderId="3" xfId="0" applyNumberFormat="1" applyFill="1" applyBorder="1" applyAlignment="1">
      <alignment horizontal="center" vertical="center" wrapText="1"/>
    </xf>
    <xf numFmtId="168" fontId="0" fillId="13" borderId="32" xfId="0" applyNumberFormat="1" applyFill="1" applyBorder="1" applyAlignment="1">
      <alignment horizontal="center" vertical="center"/>
    </xf>
    <xf numFmtId="168" fontId="0" fillId="13" borderId="3" xfId="0" applyNumberFormat="1" applyFill="1" applyBorder="1" applyAlignment="1">
      <alignment horizontal="center" vertical="center"/>
    </xf>
    <xf numFmtId="1" fontId="0" fillId="13" borderId="32" xfId="0" applyNumberFormat="1" applyFill="1" applyBorder="1" applyAlignment="1">
      <alignment horizontal="center" vertical="center"/>
    </xf>
    <xf numFmtId="1" fontId="0" fillId="13" borderId="3" xfId="0" applyNumberFormat="1" applyFill="1" applyBorder="1" applyAlignment="1">
      <alignment horizontal="center" vertical="center"/>
    </xf>
    <xf numFmtId="174" fontId="0" fillId="12" borderId="32" xfId="0" applyNumberFormat="1" applyFill="1" applyBorder="1" applyAlignment="1">
      <alignment horizontal="center" vertical="center" wrapText="1"/>
    </xf>
    <xf numFmtId="174" fontId="0" fillId="12" borderId="4" xfId="0" applyNumberFormat="1" applyFill="1" applyBorder="1" applyAlignment="1">
      <alignment horizontal="center" vertical="center" wrapText="1"/>
    </xf>
    <xf numFmtId="174" fontId="0" fillId="12" borderId="3" xfId="0" applyNumberFormat="1" applyFill="1" applyBorder="1" applyAlignment="1">
      <alignment horizontal="center" vertical="center" wrapText="1"/>
    </xf>
    <xf numFmtId="9" fontId="0" fillId="12" borderId="32" xfId="0" applyNumberFormat="1" applyFill="1" applyBorder="1" applyAlignment="1">
      <alignment horizontal="center" vertical="center" wrapText="1"/>
    </xf>
    <xf numFmtId="0" fontId="31" fillId="12" borderId="32" xfId="0" applyFont="1" applyFill="1" applyBorder="1" applyAlignment="1">
      <alignment horizontal="center" vertical="center" wrapText="1"/>
    </xf>
    <xf numFmtId="0" fontId="31" fillId="12" borderId="4" xfId="0" applyFont="1" applyFill="1" applyBorder="1" applyAlignment="1">
      <alignment horizontal="center" vertical="center" wrapText="1"/>
    </xf>
    <xf numFmtId="0" fontId="31" fillId="12" borderId="3" xfId="0" applyFont="1" applyFill="1" applyBorder="1" applyAlignment="1">
      <alignment horizontal="center" vertical="center" wrapText="1"/>
    </xf>
    <xf numFmtId="0" fontId="31" fillId="12" borderId="32" xfId="0" applyFont="1" applyFill="1" applyBorder="1" applyAlignment="1">
      <alignment horizontal="center" vertical="center"/>
    </xf>
    <xf numFmtId="0" fontId="31" fillId="12" borderId="4" xfId="0" applyFont="1" applyFill="1" applyBorder="1" applyAlignment="1">
      <alignment horizontal="center" vertical="center"/>
    </xf>
    <xf numFmtId="0" fontId="31" fillId="12" borderId="3" xfId="0" applyFont="1" applyFill="1" applyBorder="1" applyAlignment="1">
      <alignment horizontal="center" vertical="center"/>
    </xf>
    <xf numFmtId="9" fontId="0" fillId="12" borderId="32" xfId="0" applyNumberFormat="1" applyFill="1" applyBorder="1" applyAlignment="1">
      <alignment horizontal="center" vertical="center"/>
    </xf>
    <xf numFmtId="9" fontId="0" fillId="12" borderId="4" xfId="0" applyNumberFormat="1" applyFill="1" applyBorder="1" applyAlignment="1">
      <alignment horizontal="center" vertical="center"/>
    </xf>
    <xf numFmtId="9" fontId="0" fillId="12" borderId="3" xfId="0" applyNumberFormat="1" applyFill="1" applyBorder="1" applyAlignment="1">
      <alignment horizontal="center" vertical="center"/>
    </xf>
    <xf numFmtId="0" fontId="0" fillId="8" borderId="1" xfId="0" applyFill="1" applyBorder="1" applyAlignment="1">
      <alignment horizontal="center" vertical="center"/>
    </xf>
    <xf numFmtId="9" fontId="0" fillId="8" borderId="1" xfId="0" applyNumberFormat="1" applyFill="1" applyBorder="1" applyAlignment="1">
      <alignment horizontal="center" vertical="center"/>
    </xf>
    <xf numFmtId="1" fontId="11" fillId="8" borderId="32" xfId="0" applyNumberFormat="1" applyFont="1" applyFill="1" applyBorder="1" applyAlignment="1">
      <alignment horizontal="center" vertical="center"/>
    </xf>
    <xf numFmtId="1" fontId="11" fillId="8" borderId="4" xfId="0" applyNumberFormat="1" applyFont="1" applyFill="1" applyBorder="1" applyAlignment="1">
      <alignment horizontal="center" vertical="center"/>
    </xf>
    <xf numFmtId="1" fontId="11" fillId="8" borderId="3" xfId="0" applyNumberFormat="1" applyFont="1" applyFill="1" applyBorder="1" applyAlignment="1">
      <alignment horizontal="center" vertical="center"/>
    </xf>
    <xf numFmtId="0" fontId="0" fillId="13" borderId="41" xfId="0" applyFill="1" applyBorder="1" applyAlignment="1">
      <alignment horizontal="center" vertical="center"/>
    </xf>
    <xf numFmtId="0" fontId="0" fillId="13" borderId="7" xfId="0" applyFill="1" applyBorder="1" applyAlignment="1">
      <alignment horizontal="center" vertical="center"/>
    </xf>
    <xf numFmtId="0" fontId="0" fillId="13" borderId="42" xfId="0" applyFill="1" applyBorder="1" applyAlignment="1">
      <alignment horizontal="center" vertical="center"/>
    </xf>
    <xf numFmtId="0" fontId="0" fillId="13" borderId="4" xfId="0" applyFill="1" applyBorder="1" applyAlignment="1">
      <alignment horizontal="center" vertical="center"/>
    </xf>
    <xf numFmtId="0" fontId="0" fillId="13" borderId="4" xfId="0" applyFill="1" applyBorder="1" applyAlignment="1">
      <alignment horizontal="center" vertical="center" wrapText="1"/>
    </xf>
    <xf numFmtId="0" fontId="8" fillId="13" borderId="32" xfId="0" applyFont="1" applyFill="1" applyBorder="1" applyAlignment="1">
      <alignment horizontal="center" vertical="center"/>
    </xf>
    <xf numFmtId="0" fontId="8" fillId="13" borderId="4" xfId="0" applyFont="1" applyFill="1" applyBorder="1" applyAlignment="1">
      <alignment horizontal="center" vertical="center"/>
    </xf>
    <xf numFmtId="0" fontId="8" fillId="13" borderId="3" xfId="0" applyFont="1" applyFill="1" applyBorder="1" applyAlignment="1">
      <alignment horizontal="center" vertical="center"/>
    </xf>
    <xf numFmtId="1" fontId="0" fillId="13" borderId="4" xfId="0" applyNumberFormat="1" applyFill="1" applyBorder="1" applyAlignment="1">
      <alignment horizontal="center" vertical="center"/>
    </xf>
    <xf numFmtId="0" fontId="9" fillId="13" borderId="32" xfId="0" applyFont="1" applyFill="1" applyBorder="1" applyAlignment="1">
      <alignment horizontal="center" vertical="center" wrapText="1"/>
    </xf>
    <xf numFmtId="0" fontId="9" fillId="13" borderId="4" xfId="0" applyFont="1" applyFill="1" applyBorder="1" applyAlignment="1">
      <alignment horizontal="center" vertical="center" wrapText="1"/>
    </xf>
    <xf numFmtId="0" fontId="9" fillId="13" borderId="3" xfId="0" applyFont="1" applyFill="1" applyBorder="1" applyAlignment="1">
      <alignment horizontal="center" vertical="center" wrapText="1"/>
    </xf>
    <xf numFmtId="166" fontId="6" fillId="13" borderId="32" xfId="0" applyNumberFormat="1" applyFont="1" applyFill="1" applyBorder="1" applyAlignment="1">
      <alignment horizontal="center" vertical="center" wrapText="1"/>
    </xf>
    <xf numFmtId="166" fontId="6" fillId="13" borderId="4" xfId="0" applyNumberFormat="1" applyFont="1" applyFill="1" applyBorder="1" applyAlignment="1">
      <alignment horizontal="center" vertical="center" wrapText="1"/>
    </xf>
    <xf numFmtId="166" fontId="6" fillId="13" borderId="3" xfId="0" applyNumberFormat="1" applyFont="1" applyFill="1" applyBorder="1" applyAlignment="1">
      <alignment horizontal="center" vertical="center" wrapText="1"/>
    </xf>
    <xf numFmtId="0" fontId="11" fillId="13" borderId="32" xfId="0" applyFont="1" applyFill="1" applyBorder="1" applyAlignment="1">
      <alignment horizontal="center" vertical="center" wrapText="1"/>
    </xf>
    <xf numFmtId="0" fontId="11" fillId="13" borderId="4" xfId="0" applyFont="1" applyFill="1" applyBorder="1" applyAlignment="1">
      <alignment horizontal="center" vertical="center" wrapText="1"/>
    </xf>
    <xf numFmtId="0" fontId="11" fillId="13" borderId="3" xfId="0" applyFont="1" applyFill="1" applyBorder="1" applyAlignment="1">
      <alignment horizontal="center" vertical="center" wrapText="1"/>
    </xf>
    <xf numFmtId="1" fontId="11" fillId="13" borderId="32" xfId="0" applyNumberFormat="1" applyFont="1" applyFill="1" applyBorder="1" applyAlignment="1">
      <alignment horizontal="center" vertical="center"/>
    </xf>
    <xf numFmtId="1" fontId="11" fillId="13" borderId="4" xfId="0" applyNumberFormat="1" applyFont="1" applyFill="1" applyBorder="1" applyAlignment="1">
      <alignment horizontal="center" vertical="center"/>
    </xf>
    <xf numFmtId="1" fontId="11" fillId="13" borderId="3" xfId="0" applyNumberFormat="1" applyFont="1" applyFill="1" applyBorder="1" applyAlignment="1">
      <alignment horizontal="center" vertical="center"/>
    </xf>
    <xf numFmtId="0" fontId="0" fillId="13" borderId="32" xfId="0" applyFill="1" applyBorder="1" applyAlignment="1">
      <alignment horizontal="center"/>
    </xf>
    <xf numFmtId="0" fontId="0" fillId="13" borderId="3" xfId="0" applyFill="1" applyBorder="1" applyAlignment="1">
      <alignment horizontal="center"/>
    </xf>
    <xf numFmtId="0" fontId="0" fillId="13" borderId="1" xfId="0" applyFill="1" applyBorder="1" applyAlignment="1">
      <alignment horizontal="center" vertical="center" wrapText="1"/>
    </xf>
    <xf numFmtId="10" fontId="0" fillId="13" borderId="32" xfId="0" applyNumberFormat="1" applyFill="1" applyBorder="1" applyAlignment="1">
      <alignment horizontal="center" vertical="center" wrapText="1"/>
    </xf>
    <xf numFmtId="10" fontId="0" fillId="13" borderId="4" xfId="0" applyNumberFormat="1" applyFill="1" applyBorder="1" applyAlignment="1">
      <alignment horizontal="center" vertical="center" wrapText="1"/>
    </xf>
    <xf numFmtId="10" fontId="0" fillId="13" borderId="3" xfId="0" applyNumberFormat="1" applyFill="1" applyBorder="1" applyAlignment="1">
      <alignment horizontal="center" vertical="center" wrapText="1"/>
    </xf>
    <xf numFmtId="9" fontId="0" fillId="13" borderId="32" xfId="0" applyNumberFormat="1" applyFill="1" applyBorder="1" applyAlignment="1">
      <alignment horizontal="center" vertical="center" wrapText="1"/>
    </xf>
    <xf numFmtId="0" fontId="31" fillId="13" borderId="32" xfId="0" applyFont="1" applyFill="1" applyBorder="1" applyAlignment="1">
      <alignment horizontal="center" vertical="center" wrapText="1"/>
    </xf>
    <xf numFmtId="0" fontId="31" fillId="13" borderId="4" xfId="0" applyFont="1" applyFill="1" applyBorder="1" applyAlignment="1">
      <alignment horizontal="center" vertical="center" wrapText="1"/>
    </xf>
    <xf numFmtId="0" fontId="31" fillId="13" borderId="3" xfId="0" applyFont="1" applyFill="1" applyBorder="1" applyAlignment="1">
      <alignment horizontal="center" vertical="center" wrapText="1"/>
    </xf>
    <xf numFmtId="168" fontId="0" fillId="13" borderId="4" xfId="0" applyNumberFormat="1" applyFill="1" applyBorder="1" applyAlignment="1">
      <alignment horizontal="center" vertical="center" wrapText="1"/>
    </xf>
    <xf numFmtId="168" fontId="0" fillId="13" borderId="4" xfId="0" applyNumberFormat="1" applyFill="1" applyBorder="1" applyAlignment="1">
      <alignment horizontal="center" vertical="center"/>
    </xf>
    <xf numFmtId="0" fontId="0" fillId="13" borderId="4" xfId="0" applyFill="1" applyBorder="1" applyAlignment="1">
      <alignment horizontal="center"/>
    </xf>
    <xf numFmtId="0" fontId="0" fillId="13" borderId="1" xfId="0" applyFill="1" applyBorder="1" applyAlignment="1">
      <alignment horizontal="center" vertical="center"/>
    </xf>
    <xf numFmtId="3" fontId="0" fillId="13" borderId="32" xfId="0" applyNumberFormat="1" applyFill="1" applyBorder="1" applyAlignment="1">
      <alignment horizontal="center" vertical="center"/>
    </xf>
    <xf numFmtId="3" fontId="0" fillId="13" borderId="3" xfId="0" applyNumberFormat="1" applyFill="1" applyBorder="1" applyAlignment="1">
      <alignment horizontal="center" vertical="center"/>
    </xf>
    <xf numFmtId="17" fontId="0" fillId="13" borderId="32" xfId="0" applyNumberFormat="1" applyFill="1" applyBorder="1" applyAlignment="1">
      <alignment horizontal="center" vertical="center"/>
    </xf>
    <xf numFmtId="17" fontId="0" fillId="13" borderId="3" xfId="0" applyNumberFormat="1" applyFill="1" applyBorder="1" applyAlignment="1">
      <alignment horizontal="center" vertical="center"/>
    </xf>
    <xf numFmtId="0" fontId="0" fillId="11" borderId="1" xfId="0" applyFill="1" applyBorder="1" applyAlignment="1">
      <alignment horizontal="center" vertical="center"/>
    </xf>
    <xf numFmtId="9" fontId="0" fillId="12" borderId="32" xfId="7" applyFont="1" applyFill="1" applyBorder="1" applyAlignment="1">
      <alignment horizontal="center" vertical="center"/>
    </xf>
    <xf numFmtId="9" fontId="0" fillId="12" borderId="4" xfId="7" applyFont="1" applyFill="1" applyBorder="1" applyAlignment="1">
      <alignment horizontal="center" vertical="center"/>
    </xf>
    <xf numFmtId="9" fontId="0" fillId="12" borderId="3" xfId="7" applyFont="1" applyFill="1" applyBorder="1" applyAlignment="1">
      <alignment horizontal="center" vertical="center"/>
    </xf>
    <xf numFmtId="0" fontId="29" fillId="10" borderId="32" xfId="0" applyFont="1" applyFill="1" applyBorder="1" applyAlignment="1">
      <alignment horizontal="center" vertical="center" wrapText="1"/>
    </xf>
    <xf numFmtId="0" fontId="29" fillId="10" borderId="4" xfId="0" applyFont="1" applyFill="1" applyBorder="1" applyAlignment="1">
      <alignment horizontal="center" vertical="center" wrapText="1"/>
    </xf>
    <xf numFmtId="0" fontId="29" fillId="10" borderId="3" xfId="0" applyFont="1" applyFill="1" applyBorder="1" applyAlignment="1">
      <alignment horizontal="center" vertical="center" wrapText="1"/>
    </xf>
    <xf numFmtId="165" fontId="0" fillId="13" borderId="32" xfId="0" applyNumberFormat="1" applyFill="1" applyBorder="1" applyAlignment="1">
      <alignment horizontal="center" vertical="center"/>
    </xf>
    <xf numFmtId="165" fontId="0" fillId="13" borderId="4" xfId="0" applyNumberFormat="1" applyFill="1" applyBorder="1" applyAlignment="1">
      <alignment horizontal="center" vertical="center"/>
    </xf>
    <xf numFmtId="165" fontId="0" fillId="13" borderId="3" xfId="0" applyNumberFormat="1" applyFill="1" applyBorder="1" applyAlignment="1">
      <alignment horizontal="center" vertical="center"/>
    </xf>
    <xf numFmtId="0" fontId="0" fillId="9" borderId="37" xfId="0" applyFill="1" applyBorder="1" applyAlignment="1">
      <alignment horizontal="center" vertical="center" wrapText="1"/>
    </xf>
    <xf numFmtId="0" fontId="0" fillId="9" borderId="38" xfId="0" applyFill="1" applyBorder="1" applyAlignment="1">
      <alignment horizontal="center" vertical="center" wrapText="1"/>
    </xf>
    <xf numFmtId="0" fontId="0" fillId="9" borderId="39" xfId="0" applyFill="1" applyBorder="1" applyAlignment="1">
      <alignment horizontal="center" vertical="center" wrapText="1"/>
    </xf>
    <xf numFmtId="0" fontId="0" fillId="9" borderId="3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166" fontId="6" fillId="15" borderId="32" xfId="0" applyNumberFormat="1" applyFont="1" applyFill="1" applyBorder="1" applyAlignment="1">
      <alignment horizontal="center" vertical="center" wrapText="1"/>
    </xf>
    <xf numFmtId="166" fontId="6" fillId="15" borderId="4" xfId="0" applyNumberFormat="1" applyFont="1" applyFill="1" applyBorder="1" applyAlignment="1">
      <alignment horizontal="center" vertical="center" wrapText="1"/>
    </xf>
    <xf numFmtId="166" fontId="6" fillId="15" borderId="3" xfId="0" applyNumberFormat="1" applyFont="1" applyFill="1" applyBorder="1" applyAlignment="1">
      <alignment horizontal="center" vertical="center" wrapText="1"/>
    </xf>
    <xf numFmtId="1" fontId="11" fillId="8" borderId="1" xfId="0" applyNumberFormat="1" applyFont="1" applyFill="1" applyBorder="1" applyAlignment="1">
      <alignment horizontal="center" vertical="center" wrapText="1"/>
    </xf>
    <xf numFmtId="0" fontId="32" fillId="9" borderId="32"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0" fillId="9" borderId="32" xfId="0" applyFill="1" applyBorder="1" applyAlignment="1">
      <alignment horizontal="center" vertical="center"/>
    </xf>
    <xf numFmtId="0" fontId="0" fillId="9" borderId="3" xfId="0" applyFill="1" applyBorder="1" applyAlignment="1">
      <alignment horizontal="center" vertical="center"/>
    </xf>
    <xf numFmtId="169" fontId="0" fillId="9" borderId="32" xfId="0" applyNumberFormat="1" applyFill="1" applyBorder="1" applyAlignment="1">
      <alignment horizontal="center" vertical="center"/>
    </xf>
    <xf numFmtId="169" fontId="0" fillId="9" borderId="3" xfId="0" applyNumberFormat="1" applyFill="1" applyBorder="1" applyAlignment="1">
      <alignment horizontal="center" vertical="center"/>
    </xf>
    <xf numFmtId="0" fontId="8" fillId="9" borderId="32" xfId="0" applyFont="1" applyFill="1" applyBorder="1" applyAlignment="1">
      <alignment horizontal="center" vertical="center"/>
    </xf>
    <xf numFmtId="0" fontId="8" fillId="9" borderId="3" xfId="0" applyFont="1" applyFill="1" applyBorder="1" applyAlignment="1">
      <alignment horizontal="center" vertical="center"/>
    </xf>
    <xf numFmtId="0" fontId="7" fillId="9" borderId="32" xfId="0" applyFont="1" applyFill="1" applyBorder="1" applyAlignment="1">
      <alignment horizontal="center" vertical="center"/>
    </xf>
    <xf numFmtId="0" fontId="7" fillId="9" borderId="3" xfId="0" applyFont="1" applyFill="1" applyBorder="1" applyAlignment="1">
      <alignment horizontal="center" vertical="center"/>
    </xf>
    <xf numFmtId="1" fontId="0" fillId="9" borderId="32" xfId="0" applyNumberFormat="1" applyFill="1" applyBorder="1" applyAlignment="1">
      <alignment horizontal="center" vertical="center"/>
    </xf>
    <xf numFmtId="1" fontId="0" fillId="9" borderId="4" xfId="0" applyNumberFormat="1" applyFill="1" applyBorder="1" applyAlignment="1">
      <alignment horizontal="center" vertical="center"/>
    </xf>
    <xf numFmtId="1" fontId="0" fillId="9" borderId="3" xfId="0" applyNumberFormat="1" applyFill="1" applyBorder="1" applyAlignment="1">
      <alignment horizontal="center" vertical="center"/>
    </xf>
    <xf numFmtId="0" fontId="8" fillId="9" borderId="4" xfId="0" applyFont="1" applyFill="1" applyBorder="1" applyAlignment="1">
      <alignment horizontal="center" vertical="center"/>
    </xf>
    <xf numFmtId="0" fontId="7" fillId="9" borderId="4" xfId="0" applyFont="1" applyFill="1" applyBorder="1" applyAlignment="1">
      <alignment horizontal="center" vertical="center"/>
    </xf>
    <xf numFmtId="0" fontId="0" fillId="9" borderId="4" xfId="0" applyFill="1" applyBorder="1" applyAlignment="1">
      <alignment horizontal="center" vertical="center"/>
    </xf>
    <xf numFmtId="0" fontId="0" fillId="11" borderId="1" xfId="0" applyFill="1" applyBorder="1" applyAlignment="1">
      <alignment horizontal="center" vertical="center" wrapText="1"/>
    </xf>
    <xf numFmtId="0" fontId="10" fillId="11" borderId="1" xfId="0" applyFont="1" applyFill="1" applyBorder="1" applyAlignment="1">
      <alignment horizontal="center" vertical="center" wrapText="1"/>
    </xf>
    <xf numFmtId="166" fontId="6" fillId="11" borderId="1" xfId="0" applyNumberFormat="1" applyFont="1" applyFill="1" applyBorder="1" applyAlignment="1">
      <alignment horizontal="center" vertical="center" wrapText="1"/>
    </xf>
    <xf numFmtId="0" fontId="11" fillId="11" borderId="1" xfId="0" applyFont="1" applyFill="1" applyBorder="1" applyAlignment="1">
      <alignment horizontal="center" vertical="center" wrapText="1"/>
    </xf>
    <xf numFmtId="0" fontId="0" fillId="6" borderId="4" xfId="0" applyFill="1" applyBorder="1" applyAlignment="1">
      <alignment horizontal="center" vertical="center" wrapText="1"/>
    </xf>
    <xf numFmtId="0" fontId="29" fillId="6" borderId="1" xfId="0" applyFont="1" applyFill="1" applyBorder="1" applyAlignment="1">
      <alignment horizontal="center" vertical="center" wrapText="1"/>
    </xf>
    <xf numFmtId="1" fontId="28" fillId="6" borderId="1" xfId="0" applyNumberFormat="1" applyFont="1" applyFill="1" applyBorder="1" applyAlignment="1">
      <alignment horizontal="center" vertical="center" wrapText="1"/>
    </xf>
    <xf numFmtId="1" fontId="11" fillId="9" borderId="32" xfId="0" applyNumberFormat="1" applyFont="1" applyFill="1" applyBorder="1" applyAlignment="1">
      <alignment horizontal="center" vertical="center"/>
    </xf>
    <xf numFmtId="1" fontId="11" fillId="9" borderId="4" xfId="0" applyNumberFormat="1" applyFont="1" applyFill="1" applyBorder="1" applyAlignment="1">
      <alignment horizontal="center" vertical="center"/>
    </xf>
    <xf numFmtId="1" fontId="11" fillId="9" borderId="3" xfId="0" applyNumberFormat="1" applyFont="1" applyFill="1" applyBorder="1" applyAlignment="1">
      <alignment horizontal="center" vertical="center"/>
    </xf>
    <xf numFmtId="0" fontId="10" fillId="6" borderId="32"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3" xfId="0" applyFont="1" applyFill="1" applyBorder="1" applyAlignment="1">
      <alignment horizontal="center" vertical="center" wrapText="1"/>
    </xf>
    <xf numFmtId="166" fontId="6" fillId="6" borderId="32" xfId="0" applyNumberFormat="1" applyFont="1" applyFill="1" applyBorder="1" applyAlignment="1">
      <alignment horizontal="center" vertical="center" wrapText="1"/>
    </xf>
    <xf numFmtId="166" fontId="6" fillId="6" borderId="4"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3" xfId="0" applyFont="1" applyFill="1" applyBorder="1" applyAlignment="1">
      <alignment horizontal="center" vertical="center" wrapText="1"/>
    </xf>
    <xf numFmtId="165" fontId="0" fillId="11" borderId="1" xfId="5" applyFont="1" applyFill="1" applyBorder="1" applyAlignment="1">
      <alignment horizontal="center" vertical="center" wrapText="1"/>
    </xf>
    <xf numFmtId="1" fontId="11" fillId="11" borderId="1" xfId="0" applyNumberFormat="1" applyFont="1" applyFill="1" applyBorder="1" applyAlignment="1">
      <alignment horizontal="center" vertical="center" wrapText="1"/>
    </xf>
    <xf numFmtId="1" fontId="0" fillId="11" borderId="1" xfId="0" applyNumberFormat="1" applyFill="1" applyBorder="1" applyAlignment="1">
      <alignment horizontal="center" vertical="center" wrapText="1"/>
    </xf>
    <xf numFmtId="0" fontId="9" fillId="11" borderId="1"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31" fillId="10" borderId="4" xfId="0" applyFont="1" applyFill="1" applyBorder="1" applyAlignment="1">
      <alignment horizontal="center" vertical="center"/>
    </xf>
    <xf numFmtId="10" fontId="0" fillId="11" borderId="1" xfId="0" applyNumberFormat="1" applyFill="1" applyBorder="1" applyAlignment="1">
      <alignment horizontal="center" vertical="center" wrapText="1"/>
    </xf>
    <xf numFmtId="9" fontId="0" fillId="11" borderId="1" xfId="0" applyNumberFormat="1" applyFill="1" applyBorder="1" applyAlignment="1">
      <alignment horizontal="center" vertical="center" wrapText="1"/>
    </xf>
    <xf numFmtId="0" fontId="3" fillId="0" borderId="4" xfId="0" applyFont="1" applyBorder="1" applyAlignment="1">
      <alignment horizontal="center" vertical="center" wrapText="1"/>
    </xf>
    <xf numFmtId="0" fontId="22" fillId="5" borderId="1"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22" fillId="5" borderId="31" xfId="0" applyFont="1" applyFill="1" applyBorder="1" applyAlignment="1">
      <alignment horizontal="center" vertical="center" wrapText="1"/>
    </xf>
    <xf numFmtId="0" fontId="22" fillId="5" borderId="24" xfId="0" applyFont="1" applyFill="1" applyBorder="1" applyAlignment="1">
      <alignment horizontal="center" vertical="center" wrapText="1"/>
    </xf>
    <xf numFmtId="0" fontId="3" fillId="0" borderId="3" xfId="0" applyFont="1" applyBorder="1" applyAlignment="1">
      <alignment horizontal="center" vertical="center" wrapText="1"/>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4"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3" fillId="3" borderId="27"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3" fillId="3" borderId="2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0" borderId="26" xfId="0" applyFont="1" applyBorder="1" applyAlignment="1">
      <alignment horizontal="center" vertical="center" wrapText="1"/>
    </xf>
    <xf numFmtId="0" fontId="5" fillId="0" borderId="7" xfId="0" applyFont="1" applyBorder="1" applyAlignment="1">
      <alignment horizontal="center" vertical="center" wrapText="1"/>
    </xf>
    <xf numFmtId="0" fontId="31" fillId="11"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2" fillId="9" borderId="4" xfId="0" applyFont="1" applyFill="1" applyBorder="1" applyAlignment="1">
      <alignment horizontal="center" vertical="center" wrapText="1"/>
    </xf>
    <xf numFmtId="9" fontId="0" fillId="14" borderId="32" xfId="0" applyNumberFormat="1" applyFill="1" applyBorder="1" applyAlignment="1">
      <alignment horizontal="center" vertical="center"/>
    </xf>
    <xf numFmtId="1" fontId="11" fillId="8" borderId="32" xfId="0" applyNumberFormat="1" applyFont="1" applyFill="1" applyBorder="1" applyAlignment="1">
      <alignment horizontal="center" vertical="center" wrapText="1"/>
    </xf>
    <xf numFmtId="1" fontId="11" fillId="8" borderId="3" xfId="0" applyNumberFormat="1" applyFont="1" applyFill="1" applyBorder="1" applyAlignment="1">
      <alignment horizontal="center" vertical="center" wrapText="1"/>
    </xf>
    <xf numFmtId="166" fontId="6" fillId="14" borderId="32" xfId="0" applyNumberFormat="1" applyFont="1" applyFill="1" applyBorder="1" applyAlignment="1">
      <alignment horizontal="center" vertical="center"/>
    </xf>
    <xf numFmtId="166" fontId="6" fillId="14" borderId="4" xfId="0" applyNumberFormat="1" applyFont="1" applyFill="1" applyBorder="1" applyAlignment="1">
      <alignment horizontal="center" vertical="center"/>
    </xf>
    <xf numFmtId="166" fontId="6" fillId="14" borderId="3" xfId="0" applyNumberFormat="1" applyFont="1" applyFill="1" applyBorder="1" applyAlignment="1">
      <alignment horizontal="center" vertical="center"/>
    </xf>
    <xf numFmtId="166" fontId="6" fillId="14" borderId="32" xfId="0" applyNumberFormat="1" applyFont="1" applyFill="1" applyBorder="1" applyAlignment="1">
      <alignment horizontal="center" vertical="center" wrapText="1"/>
    </xf>
    <xf numFmtId="166" fontId="6" fillId="14" borderId="4" xfId="0" applyNumberFormat="1" applyFont="1" applyFill="1" applyBorder="1" applyAlignment="1">
      <alignment horizontal="center" vertical="center" wrapText="1"/>
    </xf>
    <xf numFmtId="166" fontId="6" fillId="14" borderId="3" xfId="0" applyNumberFormat="1" applyFont="1" applyFill="1" applyBorder="1" applyAlignment="1">
      <alignment horizontal="center" vertical="center" wrapText="1"/>
    </xf>
    <xf numFmtId="1" fontId="11" fillId="14" borderId="32" xfId="0" applyNumberFormat="1" applyFont="1" applyFill="1" applyBorder="1" applyAlignment="1">
      <alignment horizontal="center" vertical="center"/>
    </xf>
    <xf numFmtId="1" fontId="11" fillId="14" borderId="4" xfId="0" applyNumberFormat="1" applyFont="1" applyFill="1" applyBorder="1" applyAlignment="1">
      <alignment horizontal="center" vertical="center"/>
    </xf>
    <xf numFmtId="1" fontId="11" fillId="14" borderId="3" xfId="0" applyNumberFormat="1" applyFont="1" applyFill="1" applyBorder="1" applyAlignment="1">
      <alignment horizontal="center" vertical="center"/>
    </xf>
    <xf numFmtId="0" fontId="0" fillId="14" borderId="10" xfId="0" applyFill="1" applyBorder="1" applyAlignment="1">
      <alignment horizontal="center" vertical="center" wrapText="1"/>
    </xf>
    <xf numFmtId="0" fontId="0" fillId="14" borderId="43" xfId="0" applyFill="1" applyBorder="1" applyAlignment="1">
      <alignment horizontal="center" vertical="center" wrapText="1"/>
    </xf>
    <xf numFmtId="0" fontId="0" fillId="14" borderId="44" xfId="0" applyFill="1" applyBorder="1" applyAlignment="1">
      <alignment horizontal="center" vertical="center" wrapText="1"/>
    </xf>
    <xf numFmtId="168" fontId="0" fillId="11" borderId="32" xfId="0" applyNumberFormat="1" applyFill="1" applyBorder="1" applyAlignment="1">
      <alignment horizontal="center" vertical="center" wrapText="1"/>
    </xf>
    <xf numFmtId="168" fontId="0" fillId="11" borderId="4" xfId="0" applyNumberFormat="1" applyFill="1" applyBorder="1" applyAlignment="1">
      <alignment horizontal="center" vertical="center" wrapText="1"/>
    </xf>
    <xf numFmtId="1" fontId="0" fillId="11" borderId="32" xfId="0" applyNumberFormat="1" applyFill="1" applyBorder="1" applyAlignment="1">
      <alignment horizontal="center" vertical="center" wrapText="1"/>
    </xf>
    <xf numFmtId="1" fontId="0" fillId="11" borderId="4" xfId="0" applyNumberFormat="1" applyFill="1" applyBorder="1" applyAlignment="1">
      <alignment horizontal="center" vertical="center" wrapText="1"/>
    </xf>
    <xf numFmtId="168" fontId="0" fillId="11" borderId="3" xfId="0" applyNumberFormat="1" applyFill="1" applyBorder="1" applyAlignment="1">
      <alignment horizontal="center" vertical="center" wrapText="1"/>
    </xf>
    <xf numFmtId="1" fontId="0" fillId="11" borderId="3" xfId="0" applyNumberFormat="1" applyFill="1" applyBorder="1" applyAlignment="1">
      <alignment horizontal="center" vertical="center" wrapText="1"/>
    </xf>
    <xf numFmtId="165" fontId="0" fillId="14" borderId="32" xfId="5" applyFont="1" applyFill="1" applyBorder="1" applyAlignment="1">
      <alignment horizontal="center" vertical="center"/>
    </xf>
    <xf numFmtId="165" fontId="0" fillId="14" borderId="4" xfId="5" applyFont="1" applyFill="1" applyBorder="1" applyAlignment="1">
      <alignment horizontal="center" vertical="center"/>
    </xf>
    <xf numFmtId="165" fontId="0" fillId="14" borderId="3" xfId="5" applyFont="1" applyFill="1" applyBorder="1" applyAlignment="1">
      <alignment horizontal="center" vertical="center"/>
    </xf>
    <xf numFmtId="0" fontId="0" fillId="12" borderId="32" xfId="0" applyFill="1" applyBorder="1" applyAlignment="1">
      <alignment horizontal="center"/>
    </xf>
    <xf numFmtId="0" fontId="0" fillId="12" borderId="3" xfId="0" applyFill="1" applyBorder="1" applyAlignment="1">
      <alignment horizontal="center"/>
    </xf>
    <xf numFmtId="0" fontId="29" fillId="12" borderId="1" xfId="0" applyFont="1" applyFill="1" applyBorder="1" applyAlignment="1">
      <alignment horizontal="center" vertical="center" wrapText="1"/>
    </xf>
    <xf numFmtId="1" fontId="29" fillId="12" borderId="1" xfId="0" applyNumberFormat="1" applyFont="1" applyFill="1" applyBorder="1" applyAlignment="1">
      <alignment horizontal="center" vertical="center"/>
    </xf>
    <xf numFmtId="0" fontId="11" fillId="12" borderId="1" xfId="0" applyFont="1" applyFill="1" applyBorder="1" applyAlignment="1">
      <alignment horizontal="center" vertical="center" wrapText="1"/>
    </xf>
    <xf numFmtId="168" fontId="0" fillId="12" borderId="32" xfId="0" applyNumberFormat="1" applyFill="1" applyBorder="1" applyAlignment="1">
      <alignment horizontal="center" vertical="center"/>
    </xf>
    <xf numFmtId="168" fontId="0" fillId="12" borderId="3" xfId="0" applyNumberFormat="1" applyFill="1" applyBorder="1" applyAlignment="1">
      <alignment horizontal="center" vertical="center"/>
    </xf>
    <xf numFmtId="0" fontId="38" fillId="12" borderId="1" xfId="0" applyFont="1" applyFill="1" applyBorder="1" applyAlignment="1">
      <alignment horizontal="center" vertical="center"/>
    </xf>
    <xf numFmtId="0" fontId="38"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168" fontId="0" fillId="12" borderId="1" xfId="0" applyNumberFormat="1" applyFill="1" applyBorder="1" applyAlignment="1">
      <alignment horizontal="center" vertical="center"/>
    </xf>
    <xf numFmtId="0" fontId="0" fillId="12" borderId="1" xfId="0" applyFill="1" applyBorder="1" applyAlignment="1">
      <alignment horizontal="center" vertical="center"/>
    </xf>
    <xf numFmtId="165" fontId="38" fillId="12" borderId="1" xfId="5" applyFont="1" applyFill="1" applyBorder="1" applyAlignment="1">
      <alignment horizontal="center" vertical="center"/>
    </xf>
    <xf numFmtId="14" fontId="0" fillId="12" borderId="32" xfId="0" applyNumberFormat="1" applyFill="1" applyBorder="1" applyAlignment="1">
      <alignment horizontal="center" vertical="center"/>
    </xf>
    <xf numFmtId="0" fontId="38" fillId="12" borderId="1" xfId="0" applyFont="1" applyFill="1" applyBorder="1" applyAlignment="1">
      <alignment horizontal="left" vertical="center" wrapText="1"/>
    </xf>
    <xf numFmtId="0" fontId="0" fillId="12" borderId="1" xfId="0" applyFill="1" applyBorder="1" applyAlignment="1">
      <alignment horizontal="left" vertical="center" wrapText="1"/>
    </xf>
    <xf numFmtId="0" fontId="6" fillId="12" borderId="1" xfId="0" applyFont="1" applyFill="1" applyBorder="1" applyAlignment="1">
      <alignment horizontal="center" vertical="center" wrapText="1"/>
    </xf>
    <xf numFmtId="0" fontId="6" fillId="12" borderId="1" xfId="0" applyFont="1" applyFill="1" applyBorder="1" applyAlignment="1">
      <alignment horizontal="center" vertical="center"/>
    </xf>
    <xf numFmtId="0" fontId="30" fillId="12" borderId="1" xfId="0" applyFont="1" applyFill="1" applyBorder="1" applyAlignment="1">
      <alignment horizontal="center" vertical="center" wrapText="1"/>
    </xf>
    <xf numFmtId="0" fontId="8" fillId="12" borderId="1" xfId="0" applyFont="1" applyFill="1" applyBorder="1" applyAlignment="1">
      <alignment horizontal="center" vertical="center"/>
    </xf>
    <xf numFmtId="1" fontId="0" fillId="12" borderId="1" xfId="0" applyNumberFormat="1" applyFill="1" applyBorder="1" applyAlignment="1">
      <alignment horizontal="center" vertical="center"/>
    </xf>
    <xf numFmtId="0" fontId="9" fillId="12" borderId="1" xfId="0" applyFont="1" applyFill="1" applyBorder="1" applyAlignment="1">
      <alignment horizontal="center" vertical="center" wrapText="1"/>
    </xf>
    <xf numFmtId="0" fontId="10" fillId="12" borderId="1" xfId="0" applyFont="1" applyFill="1" applyBorder="1" applyAlignment="1">
      <alignment horizontal="center" vertical="center" wrapText="1"/>
    </xf>
    <xf numFmtId="0" fontId="0" fillId="12" borderId="1" xfId="0" applyFill="1" applyBorder="1" applyAlignment="1">
      <alignment horizontal="center"/>
    </xf>
    <xf numFmtId="14" fontId="0" fillId="12" borderId="3" xfId="0" applyNumberFormat="1" applyFill="1" applyBorder="1" applyAlignment="1">
      <alignment horizontal="center" vertical="center"/>
    </xf>
    <xf numFmtId="168" fontId="0" fillId="12" borderId="32" xfId="0" applyNumberFormat="1" applyFill="1" applyBorder="1" applyAlignment="1">
      <alignment horizontal="center" vertical="center" wrapText="1"/>
    </xf>
    <xf numFmtId="168" fontId="0" fillId="12" borderId="3" xfId="0" applyNumberFormat="1" applyFill="1" applyBorder="1" applyAlignment="1">
      <alignment horizontal="center" vertical="center" wrapText="1"/>
    </xf>
    <xf numFmtId="9" fontId="0" fillId="12" borderId="32" xfId="7" applyFont="1" applyFill="1" applyBorder="1" applyAlignment="1">
      <alignment horizontal="center" vertical="center" wrapText="1"/>
    </xf>
    <xf numFmtId="9" fontId="0" fillId="12" borderId="3" xfId="7"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13" xfId="0" applyFont="1" applyFill="1" applyBorder="1" applyAlignment="1">
      <alignment horizontal="center" vertical="center"/>
    </xf>
    <xf numFmtId="1" fontId="11" fillId="12" borderId="1" xfId="0" applyNumberFormat="1" applyFont="1" applyFill="1" applyBorder="1" applyAlignment="1">
      <alignment horizontal="center" vertical="center"/>
    </xf>
    <xf numFmtId="14" fontId="0" fillId="12" borderId="32" xfId="0" applyNumberFormat="1" applyFill="1" applyBorder="1" applyAlignment="1">
      <alignment horizontal="center" vertical="center" wrapText="1"/>
    </xf>
    <xf numFmtId="164" fontId="0" fillId="12" borderId="3" xfId="0" applyNumberFormat="1" applyFill="1" applyBorder="1" applyAlignment="1">
      <alignment horizontal="center" vertical="center" wrapText="1"/>
    </xf>
    <xf numFmtId="9" fontId="6" fillId="12" borderId="32" xfId="0" applyNumberFormat="1" applyFont="1" applyFill="1" applyBorder="1" applyAlignment="1">
      <alignment horizontal="center" vertical="center"/>
    </xf>
    <xf numFmtId="9" fontId="6" fillId="12" borderId="4" xfId="0" applyNumberFormat="1" applyFont="1" applyFill="1" applyBorder="1" applyAlignment="1">
      <alignment horizontal="center" vertical="center"/>
    </xf>
    <xf numFmtId="9" fontId="6" fillId="12" borderId="3" xfId="0" applyNumberFormat="1" applyFont="1" applyFill="1" applyBorder="1" applyAlignment="1">
      <alignment horizontal="center" vertical="center"/>
    </xf>
    <xf numFmtId="14" fontId="0" fillId="12" borderId="3" xfId="0" applyNumberFormat="1" applyFill="1" applyBorder="1" applyAlignment="1">
      <alignment horizontal="center" vertical="center" wrapText="1"/>
    </xf>
    <xf numFmtId="9" fontId="10" fillId="12" borderId="32" xfId="7" applyFont="1" applyFill="1" applyBorder="1" applyAlignment="1">
      <alignment horizontal="center" vertical="center" wrapText="1"/>
    </xf>
    <xf numFmtId="9" fontId="10" fillId="12" borderId="4" xfId="7" applyFont="1" applyFill="1" applyBorder="1" applyAlignment="1">
      <alignment horizontal="center" vertical="center" wrapText="1"/>
    </xf>
    <xf numFmtId="9" fontId="10" fillId="12" borderId="3" xfId="7" applyFont="1" applyFill="1" applyBorder="1" applyAlignment="1">
      <alignment horizontal="center" vertical="center" wrapText="1"/>
    </xf>
    <xf numFmtId="166" fontId="6" fillId="12" borderId="32" xfId="0" applyNumberFormat="1" applyFont="1" applyFill="1" applyBorder="1" applyAlignment="1">
      <alignment horizontal="center" vertical="center" wrapText="1"/>
    </xf>
    <xf numFmtId="166" fontId="6" fillId="12" borderId="4"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0" fontId="11" fillId="12" borderId="32" xfId="0" applyFont="1" applyFill="1" applyBorder="1" applyAlignment="1">
      <alignment horizontal="left" vertical="center" wrapText="1"/>
    </xf>
    <xf numFmtId="0" fontId="11" fillId="12" borderId="4" xfId="0" applyFont="1" applyFill="1" applyBorder="1" applyAlignment="1">
      <alignment horizontal="left" vertical="center" wrapText="1"/>
    </xf>
    <xf numFmtId="0" fontId="11" fillId="12" borderId="3" xfId="0" applyFont="1" applyFill="1" applyBorder="1" applyAlignment="1">
      <alignment horizontal="left" vertical="center" wrapText="1"/>
    </xf>
    <xf numFmtId="0" fontId="6" fillId="12" borderId="32"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6" fillId="12" borderId="3" xfId="0" applyFont="1" applyFill="1" applyBorder="1" applyAlignment="1">
      <alignment horizontal="center" vertical="center" wrapText="1"/>
    </xf>
    <xf numFmtId="10" fontId="8" fillId="12" borderId="32" xfId="7" applyNumberFormat="1" applyFont="1" applyFill="1" applyBorder="1" applyAlignment="1">
      <alignment horizontal="center" vertical="center"/>
    </xf>
    <xf numFmtId="10" fontId="8" fillId="12" borderId="4" xfId="7" applyNumberFormat="1" applyFont="1" applyFill="1" applyBorder="1" applyAlignment="1">
      <alignment horizontal="center" vertical="center"/>
    </xf>
    <xf numFmtId="10" fontId="8" fillId="12" borderId="3" xfId="7" applyNumberFormat="1" applyFont="1" applyFill="1" applyBorder="1" applyAlignment="1">
      <alignment horizontal="center" vertical="center"/>
    </xf>
    <xf numFmtId="10" fontId="0" fillId="12" borderId="32" xfId="7" applyNumberFormat="1" applyFont="1" applyFill="1" applyBorder="1" applyAlignment="1">
      <alignment horizontal="center" vertical="center"/>
    </xf>
    <xf numFmtId="10" fontId="0" fillId="12" borderId="4" xfId="7" applyNumberFormat="1" applyFont="1" applyFill="1" applyBorder="1" applyAlignment="1">
      <alignment horizontal="center" vertical="center"/>
    </xf>
    <xf numFmtId="10" fontId="0" fillId="12" borderId="3" xfId="7" applyNumberFormat="1" applyFont="1" applyFill="1" applyBorder="1" applyAlignment="1">
      <alignment horizontal="center" vertical="center"/>
    </xf>
    <xf numFmtId="0" fontId="9" fillId="12" borderId="32" xfId="0" applyFont="1" applyFill="1" applyBorder="1" applyAlignment="1">
      <alignment horizontal="center" vertical="center" wrapText="1"/>
    </xf>
    <xf numFmtId="0" fontId="9" fillId="12" borderId="4" xfId="0" applyFont="1" applyFill="1" applyBorder="1" applyAlignment="1">
      <alignment horizontal="center" vertical="center" wrapText="1"/>
    </xf>
    <xf numFmtId="0" fontId="9" fillId="12" borderId="3" xfId="0" applyFont="1" applyFill="1" applyBorder="1" applyAlignment="1">
      <alignment horizontal="center" vertical="center" wrapText="1"/>
    </xf>
    <xf numFmtId="9" fontId="6" fillId="12" borderId="1" xfId="0" applyNumberFormat="1" applyFont="1" applyFill="1" applyBorder="1" applyAlignment="1">
      <alignment horizontal="center" vertical="center"/>
    </xf>
    <xf numFmtId="9" fontId="6" fillId="12" borderId="1" xfId="0" applyNumberFormat="1" applyFont="1" applyFill="1" applyBorder="1" applyAlignment="1">
      <alignment horizontal="center" vertical="center" wrapText="1"/>
    </xf>
    <xf numFmtId="0" fontId="30" fillId="12" borderId="32" xfId="0" applyFont="1" applyFill="1" applyBorder="1" applyAlignment="1">
      <alignment horizontal="center" vertical="center" wrapText="1"/>
    </xf>
    <xf numFmtId="0" fontId="30" fillId="12" borderId="4" xfId="0" applyFont="1" applyFill="1" applyBorder="1" applyAlignment="1">
      <alignment horizontal="center" vertical="center" wrapText="1"/>
    </xf>
    <xf numFmtId="0" fontId="30" fillId="12" borderId="3" xfId="0" applyFont="1" applyFill="1" applyBorder="1" applyAlignment="1">
      <alignment horizontal="center" vertical="center" wrapText="1"/>
    </xf>
    <xf numFmtId="0" fontId="6" fillId="12" borderId="32" xfId="0" applyFont="1" applyFill="1" applyBorder="1" applyAlignment="1">
      <alignment horizontal="center" vertical="center"/>
    </xf>
    <xf numFmtId="0" fontId="6" fillId="12" borderId="4" xfId="0" applyFont="1" applyFill="1" applyBorder="1" applyAlignment="1">
      <alignment horizontal="center" vertical="center"/>
    </xf>
    <xf numFmtId="0" fontId="6" fillId="12" borderId="3" xfId="0" applyFont="1" applyFill="1" applyBorder="1" applyAlignment="1">
      <alignment horizontal="center" vertical="center"/>
    </xf>
    <xf numFmtId="14" fontId="0" fillId="12" borderId="4" xfId="0" applyNumberFormat="1" applyFill="1" applyBorder="1" applyAlignment="1">
      <alignment horizontal="center" vertical="center"/>
    </xf>
    <xf numFmtId="9" fontId="8" fillId="12" borderId="4" xfId="0" applyNumberFormat="1" applyFont="1" applyFill="1" applyBorder="1" applyAlignment="1">
      <alignment horizontal="center" vertical="center"/>
    </xf>
    <xf numFmtId="9" fontId="8" fillId="12" borderId="3" xfId="0" applyNumberFormat="1" applyFont="1" applyFill="1" applyBorder="1" applyAlignment="1">
      <alignment horizontal="center" vertical="center"/>
    </xf>
    <xf numFmtId="1" fontId="0" fillId="12" borderId="32" xfId="0" applyNumberFormat="1" applyFill="1" applyBorder="1" applyAlignment="1">
      <alignment horizontal="center" vertical="center"/>
    </xf>
    <xf numFmtId="1" fontId="0" fillId="12" borderId="4" xfId="0" applyNumberFormat="1" applyFill="1" applyBorder="1" applyAlignment="1">
      <alignment horizontal="center" vertical="center"/>
    </xf>
    <xf numFmtId="1" fontId="0" fillId="12" borderId="3" xfId="0" applyNumberFormat="1" applyFill="1" applyBorder="1" applyAlignment="1">
      <alignment horizontal="center" vertical="center"/>
    </xf>
    <xf numFmtId="3" fontId="0" fillId="12" borderId="32" xfId="0" applyNumberFormat="1" applyFill="1" applyBorder="1" applyAlignment="1">
      <alignment horizontal="center" vertical="center"/>
    </xf>
    <xf numFmtId="3" fontId="0" fillId="12" borderId="4" xfId="0" applyNumberFormat="1" applyFill="1" applyBorder="1" applyAlignment="1">
      <alignment horizontal="center" vertical="center"/>
    </xf>
    <xf numFmtId="3" fontId="0" fillId="12" borderId="3" xfId="0" applyNumberFormat="1" applyFill="1" applyBorder="1" applyAlignment="1">
      <alignment horizontal="center" vertical="center"/>
    </xf>
    <xf numFmtId="0" fontId="0" fillId="12" borderId="4" xfId="0" applyFill="1" applyBorder="1" applyAlignment="1">
      <alignment horizontal="center"/>
    </xf>
    <xf numFmtId="10" fontId="6" fillId="12" borderId="1" xfId="0" applyNumberFormat="1" applyFont="1" applyFill="1" applyBorder="1" applyAlignment="1">
      <alignment horizontal="center" vertical="center"/>
    </xf>
    <xf numFmtId="14" fontId="0" fillId="12" borderId="4" xfId="0" applyNumberFormat="1" applyFill="1" applyBorder="1" applyAlignment="1">
      <alignment horizontal="center" vertical="center" wrapText="1"/>
    </xf>
    <xf numFmtId="9" fontId="8" fillId="12" borderId="1" xfId="0" applyNumberFormat="1" applyFont="1" applyFill="1" applyBorder="1" applyAlignment="1">
      <alignment horizontal="center" vertical="center"/>
    </xf>
    <xf numFmtId="9" fontId="6" fillId="12" borderId="32" xfId="0" applyNumberFormat="1" applyFont="1" applyFill="1" applyBorder="1" applyAlignment="1">
      <alignment horizontal="center" vertical="center" wrapText="1"/>
    </xf>
    <xf numFmtId="10" fontId="8" fillId="12" borderId="32" xfId="0" applyNumberFormat="1" applyFont="1" applyFill="1" applyBorder="1" applyAlignment="1">
      <alignment horizontal="center" vertical="center"/>
    </xf>
    <xf numFmtId="10" fontId="8" fillId="12" borderId="3" xfId="0" applyNumberFormat="1" applyFont="1" applyFill="1" applyBorder="1" applyAlignment="1">
      <alignment horizontal="center" vertical="center"/>
    </xf>
    <xf numFmtId="0" fontId="17" fillId="12" borderId="32" xfId="0" applyFont="1" applyFill="1" applyBorder="1" applyAlignment="1">
      <alignment horizontal="center" vertical="center" wrapText="1"/>
    </xf>
    <xf numFmtId="0" fontId="17" fillId="12" borderId="4" xfId="0" applyFont="1" applyFill="1" applyBorder="1" applyAlignment="1">
      <alignment horizontal="center" vertical="center" wrapText="1"/>
    </xf>
    <xf numFmtId="0" fontId="17" fillId="12" borderId="3" xfId="0" applyFont="1" applyFill="1" applyBorder="1" applyAlignment="1">
      <alignment horizontal="center" vertical="center" wrapText="1"/>
    </xf>
    <xf numFmtId="1" fontId="28" fillId="12" borderId="32" xfId="0" applyNumberFormat="1" applyFont="1" applyFill="1" applyBorder="1" applyAlignment="1">
      <alignment horizontal="center" vertical="center"/>
    </xf>
    <xf numFmtId="1" fontId="28" fillId="12" borderId="4" xfId="0" applyNumberFormat="1" applyFont="1" applyFill="1" applyBorder="1" applyAlignment="1">
      <alignment horizontal="center" vertical="center"/>
    </xf>
    <xf numFmtId="1" fontId="28" fillId="12" borderId="3" xfId="0" applyNumberFormat="1" applyFont="1" applyFill="1" applyBorder="1" applyAlignment="1">
      <alignment horizontal="center" vertical="center"/>
    </xf>
    <xf numFmtId="0" fontId="28" fillId="12" borderId="32" xfId="0" applyFont="1" applyFill="1" applyBorder="1" applyAlignment="1">
      <alignment horizontal="center" vertical="center" wrapText="1"/>
    </xf>
    <xf numFmtId="0" fontId="28" fillId="12" borderId="4" xfId="0" applyFont="1" applyFill="1" applyBorder="1" applyAlignment="1">
      <alignment horizontal="center" vertical="center" wrapText="1"/>
    </xf>
    <xf numFmtId="0" fontId="28" fillId="12" borderId="3"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6" fillId="12" borderId="43" xfId="0" applyFont="1" applyFill="1" applyBorder="1" applyAlignment="1">
      <alignment horizontal="center" vertical="center" wrapText="1"/>
    </xf>
    <xf numFmtId="0" fontId="6" fillId="12" borderId="44" xfId="0" applyFont="1" applyFill="1" applyBorder="1" applyAlignment="1">
      <alignment horizontal="center" vertical="center" wrapText="1"/>
    </xf>
    <xf numFmtId="1" fontId="6" fillId="12" borderId="32" xfId="0" applyNumberFormat="1" applyFont="1" applyFill="1" applyBorder="1" applyAlignment="1">
      <alignment horizontal="center" vertical="center" wrapText="1"/>
    </xf>
    <xf numFmtId="1" fontId="6" fillId="12" borderId="4" xfId="0" applyNumberFormat="1" applyFont="1" applyFill="1" applyBorder="1" applyAlignment="1">
      <alignment horizontal="center" vertical="center" wrapText="1"/>
    </xf>
    <xf numFmtId="1" fontId="6" fillId="12" borderId="3" xfId="0" applyNumberFormat="1" applyFont="1" applyFill="1" applyBorder="1" applyAlignment="1">
      <alignment horizontal="center" vertical="center" wrapText="1"/>
    </xf>
    <xf numFmtId="0" fontId="8" fillId="12" borderId="32" xfId="0" applyFont="1" applyFill="1" applyBorder="1" applyAlignment="1">
      <alignment horizontal="center" vertical="center"/>
    </xf>
    <xf numFmtId="1" fontId="28" fillId="12" borderId="32" xfId="0" applyNumberFormat="1" applyFont="1" applyFill="1" applyBorder="1" applyAlignment="1">
      <alignment horizontal="center" vertical="center" wrapText="1"/>
    </xf>
    <xf numFmtId="1" fontId="28" fillId="12" borderId="4" xfId="0" applyNumberFormat="1" applyFont="1" applyFill="1" applyBorder="1" applyAlignment="1">
      <alignment horizontal="center" vertical="center" wrapText="1"/>
    </xf>
    <xf numFmtId="1" fontId="28" fillId="12" borderId="3" xfId="0" applyNumberFormat="1" applyFont="1" applyFill="1" applyBorder="1" applyAlignment="1">
      <alignment horizontal="center" vertical="center" wrapText="1"/>
    </xf>
    <xf numFmtId="0" fontId="37" fillId="12" borderId="32" xfId="0" applyFont="1" applyFill="1" applyBorder="1" applyAlignment="1">
      <alignment horizontal="center" wrapText="1"/>
    </xf>
    <xf numFmtId="0" fontId="37" fillId="12" borderId="4" xfId="0" applyFont="1" applyFill="1" applyBorder="1" applyAlignment="1">
      <alignment horizontal="center" wrapText="1"/>
    </xf>
    <xf numFmtId="0" fontId="37" fillId="12" borderId="3" xfId="0" applyFont="1" applyFill="1" applyBorder="1" applyAlignment="1">
      <alignment horizontal="center" wrapText="1"/>
    </xf>
    <xf numFmtId="167" fontId="0" fillId="12" borderId="32" xfId="5" applyNumberFormat="1" applyFont="1" applyFill="1" applyBorder="1" applyAlignment="1">
      <alignment horizontal="center" vertical="center" wrapText="1"/>
    </xf>
    <xf numFmtId="167" fontId="0" fillId="12" borderId="3" xfId="5" applyNumberFormat="1" applyFont="1" applyFill="1" applyBorder="1" applyAlignment="1">
      <alignment horizontal="center" vertical="center" wrapText="1"/>
    </xf>
    <xf numFmtId="9" fontId="6" fillId="12" borderId="4" xfId="0" applyNumberFormat="1" applyFont="1" applyFill="1" applyBorder="1" applyAlignment="1">
      <alignment horizontal="center" vertical="center" wrapText="1"/>
    </xf>
    <xf numFmtId="9" fontId="6" fillId="12" borderId="3"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32" xfId="0" applyFont="1" applyBorder="1" applyAlignment="1">
      <alignment horizontal="center" vertical="center" wrapText="1"/>
    </xf>
    <xf numFmtId="0" fontId="3" fillId="0" borderId="1" xfId="0" applyFont="1" applyBorder="1" applyAlignment="1">
      <alignment horizontal="center" wrapText="1"/>
    </xf>
    <xf numFmtId="0" fontId="22" fillId="5" borderId="45" xfId="0" applyFont="1" applyFill="1" applyBorder="1" applyAlignment="1">
      <alignment horizontal="center" vertical="center" wrapText="1"/>
    </xf>
    <xf numFmtId="0" fontId="21" fillId="4" borderId="18" xfId="4" applyFont="1" applyFill="1" applyBorder="1" applyAlignment="1">
      <alignment horizontal="center" vertical="center"/>
    </xf>
    <xf numFmtId="0" fontId="21" fillId="4" borderId="19" xfId="4" applyFont="1" applyFill="1" applyBorder="1" applyAlignment="1">
      <alignment horizontal="center" vertical="center"/>
    </xf>
    <xf numFmtId="0" fontId="21" fillId="4" borderId="15" xfId="4" applyFont="1" applyFill="1" applyBorder="1" applyAlignment="1">
      <alignment horizontal="center" vertical="center"/>
    </xf>
    <xf numFmtId="0" fontId="19" fillId="4" borderId="1" xfId="4" applyFont="1" applyFill="1" applyBorder="1" applyAlignment="1">
      <alignment horizontal="center" vertical="center"/>
    </xf>
    <xf numFmtId="0" fontId="20" fillId="0" borderId="11" xfId="4" applyFont="1" applyBorder="1" applyAlignment="1">
      <alignment horizontal="center" vertical="center" wrapText="1"/>
    </xf>
    <xf numFmtId="0" fontId="20" fillId="0" borderId="12" xfId="4" applyFont="1" applyBorder="1" applyAlignment="1">
      <alignment horizontal="center" vertical="center" wrapText="1"/>
    </xf>
    <xf numFmtId="0" fontId="20" fillId="0" borderId="13" xfId="4" applyFont="1" applyBorder="1" applyAlignment="1">
      <alignment horizontal="center" vertical="center" wrapText="1"/>
    </xf>
    <xf numFmtId="0" fontId="20" fillId="0" borderId="11" xfId="4" applyFont="1" applyBorder="1" applyAlignment="1">
      <alignment horizontal="center"/>
    </xf>
    <xf numFmtId="0" fontId="20" fillId="0" borderId="12" xfId="4" applyFont="1" applyBorder="1" applyAlignment="1">
      <alignment horizontal="center"/>
    </xf>
    <xf numFmtId="0" fontId="20" fillId="0" borderId="13" xfId="4" applyFont="1" applyBorder="1" applyAlignment="1">
      <alignment horizontal="center"/>
    </xf>
    <xf numFmtId="0" fontId="20" fillId="0" borderId="1" xfId="4" applyFont="1" applyBorder="1" applyAlignment="1">
      <alignment horizontal="center" vertical="center"/>
    </xf>
    <xf numFmtId="0" fontId="20" fillId="0" borderId="23" xfId="4" applyFont="1" applyBorder="1" applyAlignment="1">
      <alignment horizontal="center"/>
    </xf>
    <xf numFmtId="0" fontId="20" fillId="0" borderId="0" xfId="4" applyFont="1" applyAlignment="1">
      <alignment horizontal="center"/>
    </xf>
    <xf numFmtId="0" fontId="19" fillId="4" borderId="19" xfId="4" applyFont="1" applyFill="1" applyBorder="1" applyAlignment="1">
      <alignment horizontal="center" vertical="center"/>
    </xf>
    <xf numFmtId="0" fontId="20" fillId="0" borderId="1" xfId="4" applyFont="1" applyBorder="1" applyAlignment="1">
      <alignment horizontal="center" vertical="center" wrapText="1"/>
    </xf>
  </cellXfs>
  <cellStyles count="8">
    <cellStyle name="BodyStyle" xfId="2"/>
    <cellStyle name="HeaderStyle" xfId="1"/>
    <cellStyle name="Millares" xfId="6" builtinId="3"/>
    <cellStyle name="Moneda" xfId="5" builtinId="4"/>
    <cellStyle name="Normal" xfId="0" builtinId="0"/>
    <cellStyle name="Normal 2" xfId="4"/>
    <cellStyle name="Numeric" xfId="3"/>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1420814</xdr:colOff>
      <xdr:row>0</xdr:row>
      <xdr:rowOff>79375</xdr:rowOff>
    </xdr:from>
    <xdr:to>
      <xdr:col>2</xdr:col>
      <xdr:colOff>1378481</xdr:colOff>
      <xdr:row>3</xdr:row>
      <xdr:rowOff>231270</xdr:rowOff>
    </xdr:to>
    <xdr:pic>
      <xdr:nvPicPr>
        <xdr:cNvPr id="2" name="Imagen 1">
          <a:extLst>
            <a:ext uri="{FF2B5EF4-FFF2-40B4-BE49-F238E27FC236}">
              <a16:creationId xmlns:a16="http://schemas.microsoft.com/office/drawing/2014/main" xmlns="" id="{189DFE37-1E80-4F58-B8DD-FB3E32E56C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28158" y="79375"/>
          <a:ext cx="1517386"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465668</xdr:colOff>
      <xdr:row>3</xdr:row>
      <xdr:rowOff>183645</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63"/>
  <sheetViews>
    <sheetView topLeftCell="A25" zoomScale="60" zoomScaleNormal="60" workbookViewId="0">
      <selection activeCell="C37" sqref="C37:H37"/>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285" t="s">
        <v>0</v>
      </c>
      <c r="B1" s="285"/>
      <c r="C1" s="285"/>
      <c r="D1" s="285"/>
      <c r="E1" s="285"/>
      <c r="F1" s="285"/>
      <c r="G1" s="285"/>
      <c r="H1" s="285"/>
      <c r="I1" s="285"/>
    </row>
    <row r="2" spans="1:51" ht="36.75" customHeight="1" x14ac:dyDescent="0.25">
      <c r="A2" s="285" t="s">
        <v>1</v>
      </c>
      <c r="B2" s="285"/>
      <c r="C2" s="285"/>
      <c r="D2" s="285"/>
      <c r="E2" s="285"/>
      <c r="F2" s="285"/>
      <c r="G2" s="285"/>
      <c r="H2" s="285"/>
      <c r="I2" s="285"/>
      <c r="J2" s="31"/>
      <c r="K2" s="31"/>
      <c r="L2" s="31"/>
      <c r="M2" s="31"/>
      <c r="N2" s="31"/>
      <c r="O2" s="29"/>
      <c r="P2" s="29"/>
      <c r="Q2" s="29"/>
      <c r="R2" s="31"/>
      <c r="S2" s="31"/>
      <c r="T2" s="31"/>
      <c r="U2" s="30"/>
      <c r="V2" s="30"/>
      <c r="W2" s="30"/>
      <c r="X2" s="30"/>
      <c r="Y2" s="31"/>
      <c r="Z2" s="31"/>
      <c r="AA2" s="31"/>
      <c r="AB2" s="32"/>
      <c r="AC2" s="32"/>
      <c r="AD2" s="32"/>
      <c r="AE2" s="32"/>
      <c r="AF2" s="32"/>
      <c r="AG2" s="32"/>
      <c r="AH2" s="33"/>
      <c r="AI2" s="33"/>
      <c r="AJ2" s="33"/>
      <c r="AK2" s="33"/>
      <c r="AL2" s="33"/>
      <c r="AM2" s="33"/>
      <c r="AN2" s="33"/>
      <c r="AO2" s="33"/>
      <c r="AP2" s="33"/>
      <c r="AQ2" s="33"/>
      <c r="AR2" s="29"/>
      <c r="AS2" s="29"/>
      <c r="AT2" s="29"/>
      <c r="AU2" s="29"/>
      <c r="AV2" s="29"/>
      <c r="AW2" s="31"/>
      <c r="AX2" s="28"/>
      <c r="AY2" s="28"/>
    </row>
    <row r="3" spans="1:51" ht="48" customHeight="1" x14ac:dyDescent="0.25">
      <c r="A3" s="37" t="s">
        <v>2</v>
      </c>
      <c r="B3" s="264" t="s">
        <v>3</v>
      </c>
      <c r="C3" s="265"/>
      <c r="D3" s="265"/>
      <c r="E3" s="265"/>
      <c r="F3" s="265"/>
      <c r="G3" s="265"/>
      <c r="H3" s="266"/>
      <c r="I3" s="35"/>
    </row>
    <row r="4" spans="1:51" ht="31.5" customHeight="1" x14ac:dyDescent="0.25">
      <c r="A4" s="37" t="s">
        <v>4</v>
      </c>
      <c r="B4" s="264" t="s">
        <v>5</v>
      </c>
      <c r="C4" s="265"/>
      <c r="D4" s="265"/>
      <c r="E4" s="265"/>
      <c r="F4" s="265"/>
      <c r="G4" s="265"/>
      <c r="H4" s="266"/>
      <c r="I4" s="35"/>
    </row>
    <row r="5" spans="1:51" ht="40.5" customHeight="1" x14ac:dyDescent="0.25">
      <c r="A5" s="37" t="s">
        <v>6</v>
      </c>
      <c r="B5" s="264" t="s">
        <v>7</v>
      </c>
      <c r="C5" s="265"/>
      <c r="D5" s="265"/>
      <c r="E5" s="265"/>
      <c r="F5" s="265"/>
      <c r="G5" s="265"/>
      <c r="H5" s="266"/>
      <c r="I5" s="35"/>
    </row>
    <row r="6" spans="1:51" ht="56.25" customHeight="1" x14ac:dyDescent="0.25">
      <c r="A6" s="37" t="s">
        <v>8</v>
      </c>
      <c r="B6" s="264" t="s">
        <v>9</v>
      </c>
      <c r="C6" s="265"/>
      <c r="D6" s="265"/>
      <c r="E6" s="265"/>
      <c r="F6" s="265"/>
      <c r="G6" s="265"/>
      <c r="H6" s="266"/>
      <c r="I6" s="35"/>
    </row>
    <row r="7" spans="1:51" ht="30" x14ac:dyDescent="0.25">
      <c r="A7" s="37" t="s">
        <v>10</v>
      </c>
      <c r="B7" s="264" t="s">
        <v>11</v>
      </c>
      <c r="C7" s="265"/>
      <c r="D7" s="265"/>
      <c r="E7" s="265"/>
      <c r="F7" s="265"/>
      <c r="G7" s="265"/>
      <c r="H7" s="266"/>
      <c r="I7" s="35"/>
    </row>
    <row r="8" spans="1:51" ht="30" x14ac:dyDescent="0.25">
      <c r="A8" s="37" t="s">
        <v>12</v>
      </c>
      <c r="B8" s="264" t="s">
        <v>13</v>
      </c>
      <c r="C8" s="265"/>
      <c r="D8" s="265"/>
      <c r="E8" s="265"/>
      <c r="F8" s="265"/>
      <c r="G8" s="265"/>
      <c r="H8" s="266"/>
      <c r="I8" s="35"/>
    </row>
    <row r="9" spans="1:51" ht="30" x14ac:dyDescent="0.25">
      <c r="A9" s="37" t="s">
        <v>14</v>
      </c>
      <c r="B9" s="264" t="s">
        <v>15</v>
      </c>
      <c r="C9" s="265"/>
      <c r="D9" s="265"/>
      <c r="E9" s="265"/>
      <c r="F9" s="265"/>
      <c r="G9" s="265"/>
      <c r="H9" s="266"/>
      <c r="I9" s="35"/>
    </row>
    <row r="10" spans="1:51" ht="30" x14ac:dyDescent="0.25">
      <c r="A10" s="37" t="s">
        <v>16</v>
      </c>
      <c r="B10" s="264" t="s">
        <v>17</v>
      </c>
      <c r="C10" s="265"/>
      <c r="D10" s="265"/>
      <c r="E10" s="265"/>
      <c r="F10" s="265"/>
      <c r="G10" s="265"/>
      <c r="H10" s="266"/>
      <c r="I10" s="35"/>
    </row>
    <row r="11" spans="1:51" ht="30" x14ac:dyDescent="0.25">
      <c r="A11" s="37" t="s">
        <v>18</v>
      </c>
      <c r="B11" s="264" t="s">
        <v>19</v>
      </c>
      <c r="C11" s="265"/>
      <c r="D11" s="265"/>
      <c r="E11" s="265"/>
      <c r="F11" s="265"/>
      <c r="G11" s="265"/>
      <c r="H11" s="266"/>
      <c r="I11" s="35"/>
    </row>
    <row r="12" spans="1:51" ht="58.5" customHeight="1" x14ac:dyDescent="0.25">
      <c r="A12" s="37" t="s">
        <v>20</v>
      </c>
      <c r="B12" s="264" t="s">
        <v>21</v>
      </c>
      <c r="C12" s="265"/>
      <c r="D12" s="265"/>
      <c r="E12" s="265"/>
      <c r="F12" s="265"/>
      <c r="G12" s="265"/>
      <c r="H12" s="266"/>
      <c r="I12" s="35"/>
    </row>
    <row r="13" spans="1:51" ht="30" x14ac:dyDescent="0.25">
      <c r="A13" s="37" t="s">
        <v>22</v>
      </c>
      <c r="B13" s="264" t="s">
        <v>23</v>
      </c>
      <c r="C13" s="265"/>
      <c r="D13" s="265"/>
      <c r="E13" s="265"/>
      <c r="F13" s="265"/>
      <c r="G13" s="265"/>
      <c r="H13" s="266"/>
      <c r="I13" s="35"/>
    </row>
    <row r="14" spans="1:51" ht="30" x14ac:dyDescent="0.25">
      <c r="A14" s="37" t="s">
        <v>24</v>
      </c>
      <c r="B14" s="264" t="s">
        <v>25</v>
      </c>
      <c r="C14" s="265"/>
      <c r="D14" s="265"/>
      <c r="E14" s="265"/>
      <c r="F14" s="265"/>
      <c r="G14" s="265"/>
      <c r="H14" s="266"/>
      <c r="I14" s="35"/>
    </row>
    <row r="15" spans="1:51" ht="30" x14ac:dyDescent="0.25">
      <c r="A15" s="37" t="s">
        <v>26</v>
      </c>
      <c r="B15" s="264" t="s">
        <v>27</v>
      </c>
      <c r="C15" s="265"/>
      <c r="D15" s="265"/>
      <c r="E15" s="265"/>
      <c r="F15" s="265"/>
      <c r="G15" s="265"/>
      <c r="H15" s="266"/>
      <c r="I15" s="35"/>
    </row>
    <row r="16" spans="1:51" ht="30" x14ac:dyDescent="0.25">
      <c r="A16" s="37" t="s">
        <v>28</v>
      </c>
      <c r="B16" s="264" t="s">
        <v>29</v>
      </c>
      <c r="C16" s="265"/>
      <c r="D16" s="265"/>
      <c r="E16" s="265"/>
      <c r="F16" s="265"/>
      <c r="G16" s="265"/>
      <c r="H16" s="266"/>
      <c r="I16" s="35"/>
    </row>
    <row r="17" spans="1:9" ht="45" x14ac:dyDescent="0.25">
      <c r="A17" s="37" t="s">
        <v>30</v>
      </c>
      <c r="B17" s="264" t="s">
        <v>31</v>
      </c>
      <c r="C17" s="265"/>
      <c r="D17" s="265"/>
      <c r="E17" s="265"/>
      <c r="F17" s="265"/>
      <c r="G17" s="265"/>
      <c r="H17" s="266"/>
      <c r="I17" s="35"/>
    </row>
    <row r="18" spans="1:9" ht="60" customHeight="1" x14ac:dyDescent="0.25">
      <c r="A18" s="37" t="s">
        <v>32</v>
      </c>
      <c r="B18" s="264" t="s">
        <v>33</v>
      </c>
      <c r="C18" s="265"/>
      <c r="D18" s="265"/>
      <c r="E18" s="265"/>
      <c r="F18" s="265"/>
      <c r="G18" s="265"/>
      <c r="H18" s="266"/>
      <c r="I18" s="35"/>
    </row>
    <row r="19" spans="1:9" ht="45.75" customHeight="1" x14ac:dyDescent="0.25">
      <c r="A19" s="37" t="s">
        <v>34</v>
      </c>
      <c r="B19" s="264" t="s">
        <v>35</v>
      </c>
      <c r="C19" s="265"/>
      <c r="D19" s="265"/>
      <c r="E19" s="265"/>
      <c r="F19" s="265"/>
      <c r="G19" s="265"/>
      <c r="H19" s="266"/>
      <c r="I19" s="35"/>
    </row>
    <row r="20" spans="1:9" ht="51.75" customHeight="1" x14ac:dyDescent="0.25">
      <c r="A20" s="37" t="s">
        <v>36</v>
      </c>
      <c r="B20" s="264" t="s">
        <v>37</v>
      </c>
      <c r="C20" s="265"/>
      <c r="D20" s="265"/>
      <c r="E20" s="265"/>
      <c r="F20" s="265"/>
      <c r="G20" s="265"/>
      <c r="H20" s="266"/>
      <c r="I20" s="35"/>
    </row>
    <row r="21" spans="1:9" ht="57.75" customHeight="1" x14ac:dyDescent="0.25">
      <c r="A21" s="37" t="s">
        <v>38</v>
      </c>
      <c r="B21" s="264" t="s">
        <v>39</v>
      </c>
      <c r="C21" s="265"/>
      <c r="D21" s="265"/>
      <c r="E21" s="265"/>
      <c r="F21" s="265"/>
      <c r="G21" s="265"/>
      <c r="H21" s="266"/>
      <c r="I21" s="35"/>
    </row>
    <row r="22" spans="1:9" x14ac:dyDescent="0.25">
      <c r="A22" s="271"/>
      <c r="B22" s="272"/>
      <c r="C22" s="272"/>
      <c r="D22" s="272"/>
      <c r="E22" s="272"/>
      <c r="F22" s="272"/>
      <c r="G22" s="272"/>
      <c r="H22" s="272"/>
      <c r="I22" s="273"/>
    </row>
    <row r="23" spans="1:9" ht="51" customHeight="1" x14ac:dyDescent="0.25">
      <c r="A23" s="285" t="s">
        <v>40</v>
      </c>
      <c r="B23" s="285"/>
      <c r="C23" s="285"/>
      <c r="D23" s="285"/>
      <c r="E23" s="285"/>
      <c r="F23" s="285"/>
      <c r="G23" s="285"/>
      <c r="H23" s="285"/>
      <c r="I23" s="285"/>
    </row>
    <row r="24" spans="1:9" ht="180" customHeight="1" x14ac:dyDescent="0.25">
      <c r="A24" s="268" t="s">
        <v>41</v>
      </c>
      <c r="B24" s="269"/>
      <c r="C24" s="269"/>
      <c r="D24" s="269"/>
      <c r="E24" s="269"/>
      <c r="F24" s="269"/>
      <c r="G24" s="269"/>
      <c r="H24" s="269"/>
      <c r="I24" s="270"/>
    </row>
    <row r="25" spans="1:9" ht="201" customHeight="1" x14ac:dyDescent="0.25">
      <c r="A25" s="38" t="s">
        <v>42</v>
      </c>
      <c r="B25" s="267" t="s">
        <v>43</v>
      </c>
      <c r="C25" s="267"/>
      <c r="D25" s="267"/>
      <c r="E25" s="267"/>
      <c r="F25" s="267"/>
      <c r="G25" s="267"/>
      <c r="H25" s="267"/>
      <c r="I25" s="267"/>
    </row>
    <row r="26" spans="1:9" ht="120.75" customHeight="1" x14ac:dyDescent="0.25">
      <c r="A26" s="38" t="s">
        <v>44</v>
      </c>
      <c r="B26" s="267" t="s">
        <v>45</v>
      </c>
      <c r="C26" s="267"/>
      <c r="D26" s="267"/>
      <c r="E26" s="267"/>
      <c r="F26" s="267"/>
      <c r="G26" s="267"/>
      <c r="H26" s="267"/>
      <c r="I26" s="267"/>
    </row>
    <row r="27" spans="1:9" ht="87" customHeight="1" x14ac:dyDescent="0.25">
      <c r="A27" s="38" t="s">
        <v>46</v>
      </c>
      <c r="B27" s="267" t="s">
        <v>47</v>
      </c>
      <c r="C27" s="267"/>
      <c r="D27" s="267"/>
      <c r="E27" s="267"/>
      <c r="F27" s="267"/>
      <c r="G27" s="267"/>
      <c r="H27" s="267"/>
      <c r="I27" s="267"/>
    </row>
    <row r="28" spans="1:9" ht="45.75" customHeight="1" x14ac:dyDescent="0.25">
      <c r="A28" s="38" t="s">
        <v>48</v>
      </c>
      <c r="B28" s="267" t="s">
        <v>49</v>
      </c>
      <c r="C28" s="267"/>
      <c r="D28" s="267"/>
      <c r="E28" s="267"/>
      <c r="F28" s="267"/>
      <c r="G28" s="267"/>
      <c r="H28" s="267"/>
      <c r="I28" s="267"/>
    </row>
    <row r="29" spans="1:9" x14ac:dyDescent="0.25">
      <c r="A29" s="274"/>
      <c r="B29" s="274"/>
      <c r="C29" s="274"/>
      <c r="D29" s="274"/>
      <c r="E29" s="274"/>
      <c r="F29" s="274"/>
      <c r="G29" s="274"/>
      <c r="H29" s="274"/>
      <c r="I29" s="274"/>
    </row>
    <row r="30" spans="1:9" ht="45" customHeight="1" x14ac:dyDescent="0.25">
      <c r="A30" s="279" t="s">
        <v>50</v>
      </c>
      <c r="B30" s="279"/>
      <c r="C30" s="279"/>
      <c r="D30" s="279"/>
      <c r="E30" s="279"/>
      <c r="F30" s="279"/>
      <c r="G30" s="279"/>
      <c r="H30" s="279"/>
      <c r="I30" s="279"/>
    </row>
    <row r="31" spans="1:9" ht="42" customHeight="1" x14ac:dyDescent="0.25">
      <c r="A31" s="280" t="s">
        <v>51</v>
      </c>
      <c r="B31" s="280"/>
      <c r="C31" s="261" t="s">
        <v>52</v>
      </c>
      <c r="D31" s="262"/>
      <c r="E31" s="262"/>
      <c r="F31" s="262"/>
      <c r="G31" s="262"/>
      <c r="H31" s="263"/>
      <c r="I31" s="34"/>
    </row>
    <row r="32" spans="1:9" ht="43.5" customHeight="1" x14ac:dyDescent="0.25">
      <c r="A32" s="280" t="s">
        <v>53</v>
      </c>
      <c r="B32" s="280"/>
      <c r="C32" s="261" t="s">
        <v>54</v>
      </c>
      <c r="D32" s="262"/>
      <c r="E32" s="262"/>
      <c r="F32" s="262"/>
      <c r="G32" s="262"/>
      <c r="H32" s="263"/>
      <c r="I32" s="34"/>
    </row>
    <row r="33" spans="1:9" ht="40.5" customHeight="1" x14ac:dyDescent="0.25">
      <c r="A33" s="280" t="s">
        <v>55</v>
      </c>
      <c r="B33" s="280"/>
      <c r="C33" s="261" t="s">
        <v>56</v>
      </c>
      <c r="D33" s="262"/>
      <c r="E33" s="262"/>
      <c r="F33" s="262"/>
      <c r="G33" s="262"/>
      <c r="H33" s="263"/>
      <c r="I33" s="34"/>
    </row>
    <row r="34" spans="1:9" ht="75.75" customHeight="1" x14ac:dyDescent="0.25">
      <c r="A34" s="278" t="s">
        <v>57</v>
      </c>
      <c r="B34" s="278"/>
      <c r="C34" s="264" t="s">
        <v>58</v>
      </c>
      <c r="D34" s="265"/>
      <c r="E34" s="265"/>
      <c r="F34" s="265"/>
      <c r="G34" s="265"/>
      <c r="H34" s="266"/>
      <c r="I34" s="34"/>
    </row>
    <row r="35" spans="1:9" ht="57.75" customHeight="1" x14ac:dyDescent="0.25">
      <c r="A35" s="278" t="s">
        <v>59</v>
      </c>
      <c r="B35" s="278"/>
      <c r="C35" s="261" t="s">
        <v>60</v>
      </c>
      <c r="D35" s="262"/>
      <c r="E35" s="262"/>
      <c r="F35" s="262"/>
      <c r="G35" s="262"/>
      <c r="H35" s="263"/>
      <c r="I35" s="34"/>
    </row>
    <row r="36" spans="1:9" ht="73.5" customHeight="1" x14ac:dyDescent="0.25">
      <c r="A36" s="278" t="s">
        <v>61</v>
      </c>
      <c r="B36" s="278"/>
      <c r="C36" s="261" t="s">
        <v>62</v>
      </c>
      <c r="D36" s="262"/>
      <c r="E36" s="262"/>
      <c r="F36" s="262"/>
      <c r="G36" s="262"/>
      <c r="H36" s="263"/>
      <c r="I36" s="34"/>
    </row>
    <row r="37" spans="1:9" ht="67.5" customHeight="1" x14ac:dyDescent="0.25">
      <c r="A37" s="278" t="s">
        <v>63</v>
      </c>
      <c r="B37" s="278"/>
      <c r="C37" s="261" t="s">
        <v>64</v>
      </c>
      <c r="D37" s="262"/>
      <c r="E37" s="262"/>
      <c r="F37" s="262"/>
      <c r="G37" s="262"/>
      <c r="H37" s="263"/>
      <c r="I37" s="34"/>
    </row>
    <row r="38" spans="1:9" ht="45.75" customHeight="1" x14ac:dyDescent="0.25">
      <c r="A38" s="278" t="s">
        <v>65</v>
      </c>
      <c r="B38" s="278"/>
      <c r="C38" s="261" t="s">
        <v>66</v>
      </c>
      <c r="D38" s="262"/>
      <c r="E38" s="262"/>
      <c r="F38" s="262"/>
      <c r="G38" s="262"/>
      <c r="H38" s="263"/>
      <c r="I38" s="34"/>
    </row>
    <row r="39" spans="1:9" ht="39.75" customHeight="1" x14ac:dyDescent="0.25">
      <c r="A39" s="278" t="s">
        <v>67</v>
      </c>
      <c r="B39" s="278"/>
      <c r="C39" s="261" t="s">
        <v>68</v>
      </c>
      <c r="D39" s="262"/>
      <c r="E39" s="262"/>
      <c r="F39" s="262"/>
      <c r="G39" s="262"/>
      <c r="H39" s="263"/>
      <c r="I39" s="34"/>
    </row>
    <row r="40" spans="1:9" ht="52.5" customHeight="1" x14ac:dyDescent="0.25">
      <c r="A40" s="286" t="s">
        <v>69</v>
      </c>
      <c r="B40" s="286"/>
      <c r="C40" s="261" t="s">
        <v>70</v>
      </c>
      <c r="D40" s="262"/>
      <c r="E40" s="262"/>
      <c r="F40" s="262"/>
      <c r="G40" s="262"/>
      <c r="H40" s="263"/>
      <c r="I40" s="34"/>
    </row>
    <row r="42" spans="1:9" ht="42.75" customHeight="1" x14ac:dyDescent="0.25">
      <c r="A42" s="287" t="s">
        <v>71</v>
      </c>
      <c r="B42" s="287"/>
      <c r="C42" s="287"/>
      <c r="D42" s="287"/>
      <c r="E42" s="287"/>
      <c r="F42" s="287"/>
      <c r="G42" s="287"/>
      <c r="H42" s="287"/>
    </row>
    <row r="43" spans="1:9" ht="53.25" customHeight="1" x14ac:dyDescent="0.25">
      <c r="A43" s="282" t="s">
        <v>72</v>
      </c>
      <c r="B43" s="282"/>
      <c r="C43" s="261" t="s">
        <v>73</v>
      </c>
      <c r="D43" s="262"/>
      <c r="E43" s="262"/>
      <c r="F43" s="262"/>
      <c r="G43" s="262"/>
      <c r="H43" s="263"/>
    </row>
    <row r="44" spans="1:9" ht="69" customHeight="1" x14ac:dyDescent="0.25">
      <c r="A44" s="282" t="s">
        <v>74</v>
      </c>
      <c r="B44" s="282"/>
      <c r="C44" s="264" t="s">
        <v>75</v>
      </c>
      <c r="D44" s="265"/>
      <c r="E44" s="265"/>
      <c r="F44" s="265"/>
      <c r="G44" s="265"/>
      <c r="H44" s="266"/>
    </row>
    <row r="45" spans="1:9" ht="56.25" customHeight="1" x14ac:dyDescent="0.25">
      <c r="A45" s="282" t="s">
        <v>76</v>
      </c>
      <c r="B45" s="282"/>
      <c r="C45" s="261" t="s">
        <v>77</v>
      </c>
      <c r="D45" s="262"/>
      <c r="E45" s="262"/>
      <c r="F45" s="262"/>
      <c r="G45" s="262"/>
      <c r="H45" s="263"/>
    </row>
    <row r="46" spans="1:9" ht="51.75" customHeight="1" x14ac:dyDescent="0.25">
      <c r="A46" s="282" t="s">
        <v>78</v>
      </c>
      <c r="B46" s="282"/>
      <c r="C46" s="261" t="s">
        <v>79</v>
      </c>
      <c r="D46" s="262"/>
      <c r="E46" s="262"/>
      <c r="F46" s="262"/>
      <c r="G46" s="262"/>
      <c r="H46" s="263"/>
    </row>
    <row r="47" spans="1:9" ht="48.75" customHeight="1" x14ac:dyDescent="0.25">
      <c r="A47" s="282" t="s">
        <v>80</v>
      </c>
      <c r="B47" s="282"/>
      <c r="C47" s="261" t="s">
        <v>81</v>
      </c>
      <c r="D47" s="262"/>
      <c r="E47" s="262"/>
      <c r="F47" s="262"/>
      <c r="G47" s="262"/>
      <c r="H47" s="263"/>
    </row>
    <row r="48" spans="1:9" x14ac:dyDescent="0.25">
      <c r="A48" s="284"/>
      <c r="B48" s="284"/>
      <c r="C48" s="284"/>
      <c r="D48" s="284"/>
      <c r="E48" s="284"/>
      <c r="F48" s="284"/>
      <c r="G48" s="284"/>
      <c r="H48" s="284"/>
    </row>
    <row r="49" spans="1:8" ht="34.5" customHeight="1" x14ac:dyDescent="0.25">
      <c r="A49" s="283" t="s">
        <v>82</v>
      </c>
      <c r="B49" s="283"/>
      <c r="C49" s="283"/>
      <c r="D49" s="283"/>
      <c r="E49" s="283"/>
      <c r="F49" s="283"/>
      <c r="G49" s="283"/>
      <c r="H49" s="283"/>
    </row>
    <row r="50" spans="1:8" ht="44.25" customHeight="1" x14ac:dyDescent="0.25">
      <c r="A50" s="282" t="s">
        <v>83</v>
      </c>
      <c r="B50" s="282"/>
      <c r="C50" s="261" t="s">
        <v>84</v>
      </c>
      <c r="D50" s="262"/>
      <c r="E50" s="262"/>
      <c r="F50" s="262"/>
      <c r="G50" s="262"/>
      <c r="H50" s="263"/>
    </row>
    <row r="51" spans="1:8" ht="90" customHeight="1" x14ac:dyDescent="0.25">
      <c r="A51" s="282" t="s">
        <v>85</v>
      </c>
      <c r="B51" s="282"/>
      <c r="C51" s="264" t="s">
        <v>86</v>
      </c>
      <c r="D51" s="262"/>
      <c r="E51" s="262"/>
      <c r="F51" s="262"/>
      <c r="G51" s="262"/>
      <c r="H51" s="263"/>
    </row>
    <row r="52" spans="1:8" ht="40.5" customHeight="1" x14ac:dyDescent="0.25">
      <c r="A52" s="282" t="s">
        <v>87</v>
      </c>
      <c r="B52" s="282"/>
      <c r="C52" s="261" t="s">
        <v>88</v>
      </c>
      <c r="D52" s="262"/>
      <c r="E52" s="262"/>
      <c r="F52" s="262"/>
      <c r="G52" s="262"/>
      <c r="H52" s="263"/>
    </row>
    <row r="53" spans="1:8" ht="32.25" customHeight="1" x14ac:dyDescent="0.25">
      <c r="A53" s="282" t="s">
        <v>89</v>
      </c>
      <c r="B53" s="282"/>
      <c r="C53" s="261" t="s">
        <v>90</v>
      </c>
      <c r="D53" s="262"/>
      <c r="E53" s="262"/>
      <c r="F53" s="262"/>
      <c r="G53" s="262"/>
      <c r="H53" s="263"/>
    </row>
    <row r="54" spans="1:8" ht="51.75" customHeight="1" x14ac:dyDescent="0.25">
      <c r="A54" s="281" t="s">
        <v>91</v>
      </c>
      <c r="B54" s="281"/>
      <c r="C54" s="261" t="s">
        <v>92</v>
      </c>
      <c r="D54" s="262"/>
      <c r="E54" s="262"/>
      <c r="F54" s="262"/>
      <c r="G54" s="262"/>
      <c r="H54" s="263"/>
    </row>
    <row r="55" spans="1:8" ht="65.25" customHeight="1" x14ac:dyDescent="0.25">
      <c r="A55" s="281" t="s">
        <v>93</v>
      </c>
      <c r="B55" s="281"/>
      <c r="C55" s="261" t="s">
        <v>94</v>
      </c>
      <c r="D55" s="262"/>
      <c r="E55" s="262"/>
      <c r="F55" s="262"/>
      <c r="G55" s="262"/>
      <c r="H55" s="263"/>
    </row>
    <row r="56" spans="1:8" ht="40.5" customHeight="1" x14ac:dyDescent="0.25">
      <c r="A56" s="281" t="s">
        <v>95</v>
      </c>
      <c r="B56" s="281"/>
      <c r="C56" s="261" t="s">
        <v>96</v>
      </c>
      <c r="D56" s="262"/>
      <c r="E56" s="262"/>
      <c r="F56" s="262"/>
      <c r="G56" s="262"/>
      <c r="H56" s="263"/>
    </row>
    <row r="57" spans="1:8" ht="60" customHeight="1" x14ac:dyDescent="0.25">
      <c r="A57" s="281" t="s">
        <v>97</v>
      </c>
      <c r="B57" s="281"/>
      <c r="C57" s="261" t="s">
        <v>98</v>
      </c>
      <c r="D57" s="262"/>
      <c r="E57" s="262"/>
      <c r="F57" s="262"/>
      <c r="G57" s="262"/>
      <c r="H57" s="263"/>
    </row>
    <row r="58" spans="1:8" ht="51.75" customHeight="1" x14ac:dyDescent="0.25">
      <c r="A58" s="281" t="s">
        <v>99</v>
      </c>
      <c r="B58" s="281"/>
      <c r="C58" s="261" t="s">
        <v>100</v>
      </c>
      <c r="D58" s="262"/>
      <c r="E58" s="262"/>
      <c r="F58" s="262"/>
      <c r="G58" s="262"/>
      <c r="H58" s="263"/>
    </row>
    <row r="59" spans="1:8" ht="54.75" customHeight="1" x14ac:dyDescent="0.25">
      <c r="A59" s="288" t="s">
        <v>101</v>
      </c>
      <c r="B59" s="288"/>
      <c r="C59" s="261" t="s">
        <v>102</v>
      </c>
      <c r="D59" s="262"/>
      <c r="E59" s="262"/>
      <c r="F59" s="262"/>
      <c r="G59" s="262"/>
      <c r="H59" s="263"/>
    </row>
    <row r="61" spans="1:8" s="34" customFormat="1" ht="182.25" customHeight="1" x14ac:dyDescent="0.25">
      <c r="A61" s="276" t="s">
        <v>103</v>
      </c>
      <c r="B61" s="277"/>
      <c r="C61" s="277"/>
      <c r="D61" s="277"/>
      <c r="E61" s="277"/>
      <c r="F61" s="277"/>
      <c r="G61" s="277"/>
      <c r="H61" s="277"/>
    </row>
    <row r="62" spans="1:8" s="34" customFormat="1" ht="64.5" customHeight="1" x14ac:dyDescent="0.25">
      <c r="A62" s="275" t="s">
        <v>104</v>
      </c>
      <c r="B62" s="275"/>
      <c r="C62" s="264" t="s">
        <v>105</v>
      </c>
      <c r="D62" s="265"/>
      <c r="E62" s="265"/>
      <c r="F62" s="265"/>
      <c r="G62" s="265"/>
      <c r="H62" s="266"/>
    </row>
    <row r="63" spans="1:8" s="34" customFormat="1" ht="69.75" customHeight="1" x14ac:dyDescent="0.25">
      <c r="A63" s="275" t="s">
        <v>106</v>
      </c>
      <c r="B63" s="275"/>
      <c r="C63" s="264" t="s">
        <v>107</v>
      </c>
      <c r="D63" s="265"/>
      <c r="E63" s="265"/>
      <c r="F63" s="265"/>
      <c r="G63" s="265"/>
      <c r="H63" s="266"/>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59"/>
  <sheetViews>
    <sheetView tabSelected="1" topLeftCell="O88" zoomScale="50" zoomScaleNormal="50" workbookViewId="0">
      <selection activeCell="V88" sqref="V88:V132"/>
    </sheetView>
  </sheetViews>
  <sheetFormatPr baseColWidth="10" defaultColWidth="11.42578125" defaultRowHeight="18.75" x14ac:dyDescent="0.25"/>
  <cols>
    <col min="1" max="1" width="24.140625" customWidth="1"/>
    <col min="2" max="2" width="23.42578125" customWidth="1"/>
    <col min="3" max="3" width="22.5703125" customWidth="1"/>
    <col min="4" max="4" width="23.140625" customWidth="1"/>
    <col min="5" max="5" width="23.28515625" customWidth="1"/>
    <col min="6" max="6" width="21" customWidth="1"/>
    <col min="7" max="7" width="21.42578125" customWidth="1"/>
    <col min="8" max="8" width="21.7109375" customWidth="1"/>
    <col min="9" max="9" width="30.42578125" customWidth="1"/>
    <col min="10" max="10" width="23.7109375" customWidth="1"/>
    <col min="11" max="11" width="34.28515625" customWidth="1"/>
    <col min="12" max="12" width="23" customWidth="1"/>
    <col min="13" max="13" width="35.42578125" customWidth="1"/>
    <col min="14" max="14" width="35.140625" style="2" customWidth="1"/>
    <col min="15" max="15" width="15.5703125" style="2" customWidth="1"/>
    <col min="16" max="16" width="17.7109375" style="2" customWidth="1"/>
    <col min="17" max="17" width="64" style="2" customWidth="1"/>
    <col min="18" max="18" width="27.42578125" style="3" customWidth="1"/>
    <col min="19" max="19" width="25.5703125" style="4" customWidth="1"/>
    <col min="20" max="20" width="20.28515625" style="5" customWidth="1"/>
    <col min="21" max="21" width="23.28515625" style="6" customWidth="1"/>
    <col min="22" max="22" width="24.7109375" style="7" customWidth="1"/>
    <col min="23" max="23" width="21.7109375" style="8" customWidth="1"/>
    <col min="24" max="24" width="52.5703125" style="9" customWidth="1"/>
    <col min="25" max="25" width="32.42578125" style="9" customWidth="1"/>
    <col min="26" max="26" width="25.140625" style="10" customWidth="1"/>
    <col min="27" max="27" width="44.28515625" style="10" customWidth="1"/>
    <col min="28" max="28" width="54.7109375" customWidth="1"/>
    <col min="29" max="29" width="30.140625" customWidth="1"/>
    <col min="30" max="30" width="25" customWidth="1"/>
    <col min="31" max="31" width="40.7109375" style="11" customWidth="1"/>
    <col min="32" max="32" width="20.28515625" style="12" customWidth="1"/>
    <col min="33" max="33" width="25.7109375" style="13" customWidth="1"/>
    <col min="34" max="34" width="22.5703125" customWidth="1"/>
    <col min="35" max="35" width="24.140625" customWidth="1"/>
    <col min="36" max="36" width="22" customWidth="1"/>
    <col min="37" max="37" width="23" customWidth="1"/>
    <col min="38" max="39" width="23.42578125" customWidth="1"/>
    <col min="40" max="40" width="28.42578125" customWidth="1"/>
    <col min="41" max="41" width="25" customWidth="1"/>
    <col min="42" max="42" width="48" customWidth="1"/>
    <col min="43" max="43" width="30.7109375" customWidth="1"/>
    <col min="44" max="44" width="28.28515625" customWidth="1"/>
    <col min="45" max="45" width="63.85546875" customWidth="1"/>
    <col min="46" max="46" width="19.42578125" customWidth="1"/>
    <col min="47" max="47" width="18.85546875" customWidth="1"/>
    <col min="48" max="48" width="25.5703125" customWidth="1"/>
    <col min="49" max="49" width="48.42578125" customWidth="1"/>
    <col min="50" max="50" width="63" customWidth="1"/>
    <col min="51" max="51" width="77.140625" customWidth="1"/>
  </cols>
  <sheetData>
    <row r="1" spans="1:51" ht="29.25" customHeight="1" x14ac:dyDescent="0.25">
      <c r="B1" s="681" t="s">
        <v>108</v>
      </c>
      <c r="C1" s="681"/>
      <c r="D1" s="682" t="s">
        <v>109</v>
      </c>
      <c r="E1" s="683"/>
      <c r="F1" s="683"/>
      <c r="G1" s="683"/>
      <c r="H1" s="683"/>
      <c r="I1" s="683"/>
      <c r="J1" s="683"/>
      <c r="K1" s="683"/>
      <c r="L1" s="683"/>
      <c r="M1" s="683"/>
      <c r="N1" s="683"/>
      <c r="O1" s="683"/>
      <c r="P1" s="683"/>
      <c r="Q1" s="683"/>
      <c r="R1" s="683"/>
      <c r="S1" s="683"/>
      <c r="T1" s="683"/>
      <c r="U1" s="683"/>
      <c r="V1" s="683"/>
      <c r="W1" s="683"/>
      <c r="X1" s="683"/>
      <c r="Y1" s="683"/>
      <c r="Z1" s="683"/>
      <c r="AA1" s="683"/>
      <c r="AB1" s="683"/>
      <c r="AC1" s="683"/>
      <c r="AD1" s="683"/>
      <c r="AE1" s="683"/>
      <c r="AF1" s="683"/>
      <c r="AG1" s="683"/>
      <c r="AH1" s="683"/>
      <c r="AI1" s="683"/>
      <c r="AJ1" s="683"/>
      <c r="AK1" s="683"/>
      <c r="AL1" s="683"/>
      <c r="AM1" s="683"/>
      <c r="AN1" s="683"/>
      <c r="AO1" s="683"/>
      <c r="AP1" s="683"/>
      <c r="AQ1" s="683"/>
      <c r="AR1" s="684"/>
      <c r="AS1" s="14" t="s">
        <v>110</v>
      </c>
    </row>
    <row r="2" spans="1:51" ht="30" customHeight="1" x14ac:dyDescent="0.25">
      <c r="B2" s="681"/>
      <c r="C2" s="681"/>
      <c r="D2" s="685" t="s">
        <v>111</v>
      </c>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687"/>
      <c r="AS2" s="14" t="s">
        <v>112</v>
      </c>
      <c r="AX2" s="215"/>
    </row>
    <row r="3" spans="1:51" ht="30.75" customHeight="1" x14ac:dyDescent="0.25">
      <c r="B3" s="681"/>
      <c r="C3" s="681"/>
      <c r="D3" s="685" t="s">
        <v>113</v>
      </c>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6"/>
      <c r="AK3" s="686"/>
      <c r="AL3" s="686"/>
      <c r="AM3" s="686"/>
      <c r="AN3" s="686"/>
      <c r="AO3" s="686"/>
      <c r="AP3" s="686"/>
      <c r="AQ3" s="686"/>
      <c r="AR3" s="687"/>
      <c r="AS3" s="14" t="s">
        <v>114</v>
      </c>
    </row>
    <row r="4" spans="1:51" ht="24.75" customHeight="1" x14ac:dyDescent="0.25">
      <c r="B4" s="681"/>
      <c r="C4" s="681"/>
      <c r="D4" s="685" t="s">
        <v>115</v>
      </c>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86"/>
      <c r="AE4" s="686"/>
      <c r="AF4" s="686"/>
      <c r="AG4" s="686"/>
      <c r="AH4" s="686"/>
      <c r="AI4" s="686"/>
      <c r="AJ4" s="686"/>
      <c r="AK4" s="686"/>
      <c r="AL4" s="686"/>
      <c r="AM4" s="686"/>
      <c r="AN4" s="686"/>
      <c r="AO4" s="686"/>
      <c r="AP4" s="686"/>
      <c r="AQ4" s="686"/>
      <c r="AR4" s="687"/>
      <c r="AS4" s="14" t="s">
        <v>116</v>
      </c>
    </row>
    <row r="5" spans="1:51" ht="27" customHeight="1" x14ac:dyDescent="0.25">
      <c r="B5" s="688" t="s">
        <v>117</v>
      </c>
      <c r="C5" s="688"/>
      <c r="D5" s="689"/>
      <c r="E5" s="689"/>
      <c r="F5" s="689"/>
      <c r="G5" s="689"/>
      <c r="H5" s="689"/>
      <c r="I5" s="689"/>
      <c r="J5" s="689"/>
      <c r="K5" s="689"/>
      <c r="L5" s="689"/>
      <c r="M5" s="689"/>
      <c r="N5" s="689"/>
      <c r="O5" s="689"/>
      <c r="P5" s="689"/>
      <c r="Q5" s="689"/>
      <c r="R5" s="689"/>
      <c r="S5" s="689"/>
      <c r="T5" s="689"/>
      <c r="U5" s="689"/>
      <c r="V5" s="689"/>
      <c r="W5" s="689"/>
      <c r="X5" s="689"/>
      <c r="Y5" s="689"/>
      <c r="Z5" s="689"/>
      <c r="AA5" s="689"/>
      <c r="AB5" s="689"/>
      <c r="AC5" s="689"/>
      <c r="AD5" s="689"/>
      <c r="AE5" s="689"/>
      <c r="AF5" s="689"/>
      <c r="AG5" s="689"/>
      <c r="AH5" s="689"/>
      <c r="AI5" s="689"/>
      <c r="AJ5" s="689"/>
      <c r="AK5" s="689"/>
      <c r="AL5" s="689"/>
      <c r="AM5" s="689"/>
      <c r="AN5" s="689"/>
      <c r="AO5" s="689"/>
      <c r="AP5" s="689"/>
      <c r="AQ5" s="689"/>
      <c r="AR5" s="689"/>
      <c r="AS5" s="690"/>
    </row>
    <row r="6" spans="1:51" ht="30.75" customHeight="1" thickBot="1" x14ac:dyDescent="0.3">
      <c r="A6" s="694" t="s">
        <v>1</v>
      </c>
      <c r="B6" s="694"/>
      <c r="C6" s="694"/>
      <c r="D6" s="694"/>
      <c r="E6" s="694"/>
      <c r="F6" s="694"/>
      <c r="G6" s="694"/>
      <c r="H6" s="694"/>
      <c r="I6" s="694"/>
      <c r="J6" s="694"/>
      <c r="K6" s="694"/>
      <c r="L6" s="694"/>
      <c r="M6" s="694"/>
      <c r="N6" s="694"/>
      <c r="O6" s="694"/>
      <c r="P6" s="694"/>
      <c r="Q6" s="694"/>
      <c r="R6" s="694"/>
      <c r="S6" s="694"/>
      <c r="T6" s="694"/>
      <c r="U6" s="695" t="s">
        <v>118</v>
      </c>
      <c r="V6" s="695"/>
      <c r="W6" s="695"/>
      <c r="X6" s="696"/>
      <c r="Y6" s="691" t="s">
        <v>50</v>
      </c>
      <c r="Z6" s="692"/>
      <c r="AA6" s="692"/>
      <c r="AB6" s="692"/>
      <c r="AC6" s="692"/>
      <c r="AD6" s="692"/>
      <c r="AE6" s="692"/>
      <c r="AF6" s="692"/>
      <c r="AG6" s="692"/>
      <c r="AH6" s="693"/>
      <c r="AI6" s="675" t="s">
        <v>71</v>
      </c>
      <c r="AJ6" s="676"/>
      <c r="AK6" s="676"/>
      <c r="AL6" s="676"/>
      <c r="AM6" s="676"/>
      <c r="AN6" s="667" t="s">
        <v>82</v>
      </c>
      <c r="AO6" s="667"/>
      <c r="AP6" s="667"/>
      <c r="AQ6" s="667"/>
      <c r="AR6" s="667"/>
      <c r="AS6" s="667"/>
      <c r="AT6" s="667"/>
      <c r="AU6" s="667"/>
      <c r="AV6" s="667"/>
      <c r="AW6" s="667"/>
      <c r="AX6" s="275" t="s">
        <v>119</v>
      </c>
      <c r="AY6" s="275"/>
    </row>
    <row r="7" spans="1:51" s="1" customFormat="1" ht="96" customHeight="1" x14ac:dyDescent="0.2">
      <c r="A7" s="672" t="s">
        <v>2</v>
      </c>
      <c r="B7" s="674" t="s">
        <v>4</v>
      </c>
      <c r="C7" s="674" t="s">
        <v>6</v>
      </c>
      <c r="D7" s="275" t="s">
        <v>8</v>
      </c>
      <c r="E7" s="275" t="s">
        <v>10</v>
      </c>
      <c r="F7" s="275" t="s">
        <v>12</v>
      </c>
      <c r="G7" s="667" t="s">
        <v>14</v>
      </c>
      <c r="H7" s="667" t="s">
        <v>16</v>
      </c>
      <c r="I7" s="667" t="s">
        <v>18</v>
      </c>
      <c r="J7" s="275" t="s">
        <v>120</v>
      </c>
      <c r="K7" s="275" t="s">
        <v>22</v>
      </c>
      <c r="L7" s="275" t="s">
        <v>24</v>
      </c>
      <c r="M7" s="275" t="s">
        <v>26</v>
      </c>
      <c r="N7" s="275" t="s">
        <v>28</v>
      </c>
      <c r="O7" s="665" t="s">
        <v>121</v>
      </c>
      <c r="P7" s="665"/>
      <c r="Q7" s="666" t="s">
        <v>32</v>
      </c>
      <c r="R7" s="661" t="s">
        <v>34</v>
      </c>
      <c r="S7" s="661" t="s">
        <v>36</v>
      </c>
      <c r="T7" s="661" t="s">
        <v>38</v>
      </c>
      <c r="U7" s="662" t="s">
        <v>42</v>
      </c>
      <c r="V7" s="662" t="s">
        <v>44</v>
      </c>
      <c r="W7" s="662" t="s">
        <v>46</v>
      </c>
      <c r="X7" s="662" t="s">
        <v>48</v>
      </c>
      <c r="Y7" s="661" t="s">
        <v>51</v>
      </c>
      <c r="Z7" s="661" t="s">
        <v>53</v>
      </c>
      <c r="AA7" s="661" t="s">
        <v>55</v>
      </c>
      <c r="AB7" s="677" t="s">
        <v>57</v>
      </c>
      <c r="AC7" s="677" t="s">
        <v>59</v>
      </c>
      <c r="AD7" s="677" t="s">
        <v>61</v>
      </c>
      <c r="AE7" s="677" t="s">
        <v>63</v>
      </c>
      <c r="AF7" s="677" t="s">
        <v>65</v>
      </c>
      <c r="AG7" s="677" t="s">
        <v>67</v>
      </c>
      <c r="AH7" s="678" t="s">
        <v>69</v>
      </c>
      <c r="AI7" s="678" t="s">
        <v>72</v>
      </c>
      <c r="AJ7" s="678" t="s">
        <v>74</v>
      </c>
      <c r="AK7" s="678" t="s">
        <v>76</v>
      </c>
      <c r="AL7" s="678" t="s">
        <v>78</v>
      </c>
      <c r="AM7" s="678" t="s">
        <v>80</v>
      </c>
      <c r="AN7" s="678" t="s">
        <v>83</v>
      </c>
      <c r="AO7" s="678" t="s">
        <v>85</v>
      </c>
      <c r="AP7" s="678" t="s">
        <v>87</v>
      </c>
      <c r="AQ7" s="704" t="s">
        <v>89</v>
      </c>
      <c r="AR7" s="679" t="s">
        <v>91</v>
      </c>
      <c r="AS7" s="697" t="s">
        <v>93</v>
      </c>
      <c r="AT7" s="699" t="s">
        <v>95</v>
      </c>
      <c r="AU7" s="697" t="s">
        <v>97</v>
      </c>
      <c r="AV7" s="701" t="s">
        <v>99</v>
      </c>
      <c r="AW7" s="703" t="s">
        <v>101</v>
      </c>
      <c r="AX7" s="275" t="s">
        <v>104</v>
      </c>
      <c r="AY7" s="275" t="s">
        <v>106</v>
      </c>
    </row>
    <row r="8" spans="1:51" s="1" customFormat="1" ht="78.75" customHeight="1" thickBot="1" x14ac:dyDescent="0.25">
      <c r="A8" s="673"/>
      <c r="B8" s="664"/>
      <c r="C8" s="664"/>
      <c r="D8" s="664"/>
      <c r="E8" s="664"/>
      <c r="F8" s="664"/>
      <c r="G8" s="668"/>
      <c r="H8" s="668"/>
      <c r="I8" s="668"/>
      <c r="J8" s="664"/>
      <c r="K8" s="664"/>
      <c r="L8" s="664"/>
      <c r="M8" s="664"/>
      <c r="N8" s="664"/>
      <c r="O8" s="48" t="s">
        <v>122</v>
      </c>
      <c r="P8" s="48" t="s">
        <v>123</v>
      </c>
      <c r="Q8" s="666"/>
      <c r="R8" s="661"/>
      <c r="S8" s="661"/>
      <c r="T8" s="661"/>
      <c r="U8" s="663"/>
      <c r="V8" s="663"/>
      <c r="W8" s="663"/>
      <c r="X8" s="663"/>
      <c r="Y8" s="661"/>
      <c r="Z8" s="661"/>
      <c r="AA8" s="661"/>
      <c r="AB8" s="677"/>
      <c r="AC8" s="677"/>
      <c r="AD8" s="677"/>
      <c r="AE8" s="677"/>
      <c r="AF8" s="677"/>
      <c r="AG8" s="677"/>
      <c r="AH8" s="678"/>
      <c r="AI8" s="678"/>
      <c r="AJ8" s="678"/>
      <c r="AK8" s="678"/>
      <c r="AL8" s="678"/>
      <c r="AM8" s="678"/>
      <c r="AN8" s="678"/>
      <c r="AO8" s="678"/>
      <c r="AP8" s="678"/>
      <c r="AQ8" s="704"/>
      <c r="AR8" s="680"/>
      <c r="AS8" s="698"/>
      <c r="AT8" s="700"/>
      <c r="AU8" s="698"/>
      <c r="AV8" s="702"/>
      <c r="AW8" s="703"/>
      <c r="AX8" s="664"/>
      <c r="AY8" s="664"/>
    </row>
    <row r="9" spans="1:51" s="41" customFormat="1" ht="285.75" customHeight="1" x14ac:dyDescent="0.25">
      <c r="A9" s="353" t="s">
        <v>124</v>
      </c>
      <c r="B9" s="353" t="s">
        <v>125</v>
      </c>
      <c r="C9" s="353" t="s">
        <v>126</v>
      </c>
      <c r="D9" s="353" t="s">
        <v>127</v>
      </c>
      <c r="E9" s="353" t="s">
        <v>128</v>
      </c>
      <c r="F9" s="353" t="s">
        <v>824</v>
      </c>
      <c r="G9" s="353" t="s">
        <v>129</v>
      </c>
      <c r="H9" s="353" t="s">
        <v>130</v>
      </c>
      <c r="I9" s="353">
        <v>0.53</v>
      </c>
      <c r="J9" s="353" t="s">
        <v>131</v>
      </c>
      <c r="K9" s="383" t="s">
        <v>132</v>
      </c>
      <c r="L9" s="383" t="s">
        <v>133</v>
      </c>
      <c r="M9" s="383" t="s">
        <v>134</v>
      </c>
      <c r="N9" s="383" t="s">
        <v>135</v>
      </c>
      <c r="O9" s="385"/>
      <c r="P9" s="385" t="s">
        <v>136</v>
      </c>
      <c r="Q9" s="385" t="s">
        <v>137</v>
      </c>
      <c r="R9" s="356">
        <v>4</v>
      </c>
      <c r="S9" s="358">
        <v>1</v>
      </c>
      <c r="T9" s="360">
        <v>3</v>
      </c>
      <c r="U9" s="669" t="s">
        <v>138</v>
      </c>
      <c r="V9" s="642" t="s">
        <v>139</v>
      </c>
      <c r="W9" s="645" t="s">
        <v>140</v>
      </c>
      <c r="X9" s="648" t="s">
        <v>141</v>
      </c>
      <c r="Y9" s="637" t="s">
        <v>142</v>
      </c>
      <c r="Z9" s="638">
        <v>2021130010174</v>
      </c>
      <c r="AA9" s="637" t="s">
        <v>143</v>
      </c>
      <c r="AB9" s="51" t="s">
        <v>144</v>
      </c>
      <c r="AC9" s="51" t="s">
        <v>145</v>
      </c>
      <c r="AD9" s="49">
        <v>1</v>
      </c>
      <c r="AE9" s="49" t="s">
        <v>146</v>
      </c>
      <c r="AF9" s="191">
        <v>44958</v>
      </c>
      <c r="AG9" s="191">
        <v>45291</v>
      </c>
      <c r="AH9" s="125">
        <f>+AG9-AF9</f>
        <v>333</v>
      </c>
      <c r="AI9" s="49">
        <v>1057496</v>
      </c>
      <c r="AJ9" s="51"/>
      <c r="AK9" s="353" t="s">
        <v>147</v>
      </c>
      <c r="AL9" s="353" t="s">
        <v>148</v>
      </c>
      <c r="AM9" s="385" t="s">
        <v>149</v>
      </c>
      <c r="AN9" s="385">
        <v>293755674</v>
      </c>
      <c r="AO9" s="385" t="s">
        <v>150</v>
      </c>
      <c r="AP9" s="385" t="s">
        <v>151</v>
      </c>
      <c r="AQ9" s="385" t="s">
        <v>152</v>
      </c>
      <c r="AR9" s="49" t="s">
        <v>153</v>
      </c>
      <c r="AS9" s="127" t="s">
        <v>154</v>
      </c>
      <c r="AT9" s="51" t="s">
        <v>155</v>
      </c>
      <c r="AU9" s="51" t="s">
        <v>156</v>
      </c>
      <c r="AV9" s="191">
        <v>44958</v>
      </c>
      <c r="AW9" s="51"/>
      <c r="AX9" s="51" t="s">
        <v>865</v>
      </c>
      <c r="AY9" s="51" t="s">
        <v>869</v>
      </c>
    </row>
    <row r="10" spans="1:51" s="41" customFormat="1" ht="245.25" customHeight="1" x14ac:dyDescent="0.25">
      <c r="A10" s="353"/>
      <c r="B10" s="353"/>
      <c r="C10" s="353"/>
      <c r="D10" s="353"/>
      <c r="E10" s="353"/>
      <c r="F10" s="353"/>
      <c r="G10" s="353"/>
      <c r="H10" s="353"/>
      <c r="I10" s="353"/>
      <c r="J10" s="353"/>
      <c r="K10" s="384"/>
      <c r="L10" s="384"/>
      <c r="M10" s="384"/>
      <c r="N10" s="384"/>
      <c r="O10" s="386"/>
      <c r="P10" s="386"/>
      <c r="Q10" s="386"/>
      <c r="R10" s="357"/>
      <c r="S10" s="359"/>
      <c r="T10" s="361"/>
      <c r="U10" s="670"/>
      <c r="V10" s="643"/>
      <c r="W10" s="646"/>
      <c r="X10" s="649"/>
      <c r="Y10" s="637"/>
      <c r="Z10" s="638"/>
      <c r="AA10" s="637"/>
      <c r="AB10" s="51" t="s">
        <v>157</v>
      </c>
      <c r="AC10" s="51" t="s">
        <v>145</v>
      </c>
      <c r="AD10" s="49">
        <v>1</v>
      </c>
      <c r="AE10" s="49" t="s">
        <v>158</v>
      </c>
      <c r="AF10" s="191">
        <v>44958</v>
      </c>
      <c r="AG10" s="191">
        <v>45291</v>
      </c>
      <c r="AH10" s="125">
        <f>+AG10-AF10</f>
        <v>333</v>
      </c>
      <c r="AI10" s="49">
        <v>1057496</v>
      </c>
      <c r="AJ10" s="51"/>
      <c r="AK10" s="353"/>
      <c r="AL10" s="353"/>
      <c r="AM10" s="636"/>
      <c r="AN10" s="636"/>
      <c r="AO10" s="636"/>
      <c r="AP10" s="636"/>
      <c r="AQ10" s="636"/>
      <c r="AR10" s="49" t="s">
        <v>153</v>
      </c>
      <c r="AS10" s="127" t="s">
        <v>154</v>
      </c>
      <c r="AT10" s="51" t="s">
        <v>155</v>
      </c>
      <c r="AU10" s="51" t="s">
        <v>156</v>
      </c>
      <c r="AV10" s="191">
        <v>44958</v>
      </c>
      <c r="AW10" s="51"/>
      <c r="AX10" s="51" t="s">
        <v>866</v>
      </c>
      <c r="AY10" s="51" t="s">
        <v>870</v>
      </c>
    </row>
    <row r="11" spans="1:51" ht="279" customHeight="1" x14ac:dyDescent="0.25">
      <c r="A11" s="353"/>
      <c r="B11" s="353"/>
      <c r="C11" s="353"/>
      <c r="D11" s="353"/>
      <c r="E11" s="353"/>
      <c r="F11" s="353"/>
      <c r="G11" s="353"/>
      <c r="H11" s="353"/>
      <c r="I11" s="353"/>
      <c r="J11" s="353"/>
      <c r="K11" s="52" t="s">
        <v>159</v>
      </c>
      <c r="L11" s="52" t="s">
        <v>160</v>
      </c>
      <c r="M11" s="50" t="s">
        <v>134</v>
      </c>
      <c r="N11" s="52" t="s">
        <v>161</v>
      </c>
      <c r="O11" s="53" t="s">
        <v>162</v>
      </c>
      <c r="P11" s="53"/>
      <c r="Q11" s="49" t="s">
        <v>163</v>
      </c>
      <c r="R11" s="54">
        <v>4</v>
      </c>
      <c r="S11" s="124">
        <v>1</v>
      </c>
      <c r="T11" s="55">
        <v>3</v>
      </c>
      <c r="U11" s="670"/>
      <c r="V11" s="643"/>
      <c r="W11" s="646"/>
      <c r="X11" s="649"/>
      <c r="Y11" s="637"/>
      <c r="Z11" s="638"/>
      <c r="AA11" s="637"/>
      <c r="AB11" s="51" t="s">
        <v>164</v>
      </c>
      <c r="AC11" s="51" t="s">
        <v>145</v>
      </c>
      <c r="AD11" s="53">
        <v>1</v>
      </c>
      <c r="AE11" s="49" t="s">
        <v>165</v>
      </c>
      <c r="AF11" s="191">
        <v>44958</v>
      </c>
      <c r="AG11" s="191">
        <v>45291</v>
      </c>
      <c r="AH11" s="125">
        <f>+AG11-AF11</f>
        <v>333</v>
      </c>
      <c r="AI11" s="49">
        <v>1057496</v>
      </c>
      <c r="AJ11" s="56"/>
      <c r="AK11" s="353"/>
      <c r="AL11" s="353"/>
      <c r="AM11" s="636"/>
      <c r="AN11" s="636"/>
      <c r="AO11" s="636"/>
      <c r="AP11" s="636"/>
      <c r="AQ11" s="636"/>
      <c r="AR11" s="49" t="s">
        <v>153</v>
      </c>
      <c r="AS11" s="127" t="s">
        <v>166</v>
      </c>
      <c r="AT11" s="56" t="s">
        <v>167</v>
      </c>
      <c r="AU11" s="51" t="s">
        <v>156</v>
      </c>
      <c r="AV11" s="191">
        <v>44958</v>
      </c>
      <c r="AW11" s="56"/>
      <c r="AX11" s="51" t="s">
        <v>867</v>
      </c>
      <c r="AY11" s="51" t="s">
        <v>871</v>
      </c>
    </row>
    <row r="12" spans="1:51" ht="287.25" customHeight="1" x14ac:dyDescent="0.25">
      <c r="A12" s="353"/>
      <c r="B12" s="353"/>
      <c r="C12" s="353"/>
      <c r="D12" s="353"/>
      <c r="E12" s="353"/>
      <c r="F12" s="353"/>
      <c r="G12" s="353"/>
      <c r="H12" s="353"/>
      <c r="I12" s="353"/>
      <c r="J12" s="353"/>
      <c r="K12" s="52" t="s">
        <v>168</v>
      </c>
      <c r="L12" s="52" t="s">
        <v>169</v>
      </c>
      <c r="M12" s="50" t="s">
        <v>134</v>
      </c>
      <c r="N12" s="52" t="s">
        <v>170</v>
      </c>
      <c r="O12" s="53" t="s">
        <v>162</v>
      </c>
      <c r="P12" s="53"/>
      <c r="Q12" s="49" t="s">
        <v>171</v>
      </c>
      <c r="R12" s="54">
        <v>4</v>
      </c>
      <c r="S12" s="124">
        <v>1</v>
      </c>
      <c r="T12" s="55">
        <v>3</v>
      </c>
      <c r="U12" s="671"/>
      <c r="V12" s="644"/>
      <c r="W12" s="647"/>
      <c r="X12" s="650"/>
      <c r="Y12" s="637"/>
      <c r="Z12" s="638"/>
      <c r="AA12" s="637"/>
      <c r="AB12" s="51" t="s">
        <v>172</v>
      </c>
      <c r="AC12" s="51" t="s">
        <v>145</v>
      </c>
      <c r="AD12" s="53">
        <v>5</v>
      </c>
      <c r="AE12" s="126">
        <v>1</v>
      </c>
      <c r="AF12" s="191">
        <v>44958</v>
      </c>
      <c r="AG12" s="191">
        <v>45291</v>
      </c>
      <c r="AH12" s="125">
        <f>+AG12-AF12</f>
        <v>333</v>
      </c>
      <c r="AI12" s="49">
        <v>1057496</v>
      </c>
      <c r="AJ12" s="56"/>
      <c r="AK12" s="353"/>
      <c r="AL12" s="353"/>
      <c r="AM12" s="386"/>
      <c r="AN12" s="386"/>
      <c r="AO12" s="386"/>
      <c r="AP12" s="386"/>
      <c r="AQ12" s="386"/>
      <c r="AR12" s="49" t="s">
        <v>153</v>
      </c>
      <c r="AS12" s="128" t="s">
        <v>173</v>
      </c>
      <c r="AT12" s="56" t="s">
        <v>174</v>
      </c>
      <c r="AU12" s="51" t="s">
        <v>156</v>
      </c>
      <c r="AV12" s="191">
        <v>44958</v>
      </c>
      <c r="AW12" s="56"/>
      <c r="AX12" s="51" t="s">
        <v>868</v>
      </c>
      <c r="AY12" s="51" t="s">
        <v>872</v>
      </c>
    </row>
    <row r="13" spans="1:51" ht="75" customHeight="1" x14ac:dyDescent="0.25">
      <c r="A13" s="352" t="s">
        <v>825</v>
      </c>
      <c r="B13" s="352" t="s">
        <v>175</v>
      </c>
      <c r="C13" s="352" t="s">
        <v>176</v>
      </c>
      <c r="D13" s="352" t="s">
        <v>177</v>
      </c>
      <c r="E13" s="461">
        <v>0</v>
      </c>
      <c r="F13" s="352" t="s">
        <v>826</v>
      </c>
      <c r="G13" s="352" t="s">
        <v>178</v>
      </c>
      <c r="H13" s="461" t="s">
        <v>179</v>
      </c>
      <c r="I13" s="461">
        <v>0</v>
      </c>
      <c r="J13" s="352" t="s">
        <v>180</v>
      </c>
      <c r="K13" s="59" t="s">
        <v>181</v>
      </c>
      <c r="L13" s="60" t="s">
        <v>179</v>
      </c>
      <c r="M13" s="59">
        <v>0</v>
      </c>
      <c r="N13" s="61" t="s">
        <v>182</v>
      </c>
      <c r="O13" s="58"/>
      <c r="P13" s="58" t="s">
        <v>183</v>
      </c>
      <c r="Q13" s="57" t="s">
        <v>184</v>
      </c>
      <c r="R13" s="62">
        <v>1000</v>
      </c>
      <c r="S13" s="129">
        <v>391</v>
      </c>
      <c r="T13" s="63">
        <v>609</v>
      </c>
      <c r="U13" s="462" t="s">
        <v>138</v>
      </c>
      <c r="V13" s="465" t="s">
        <v>185</v>
      </c>
      <c r="W13" s="468" t="s">
        <v>186</v>
      </c>
      <c r="X13" s="471" t="s">
        <v>187</v>
      </c>
      <c r="Y13" s="474" t="s">
        <v>697</v>
      </c>
      <c r="Z13" s="475" t="s">
        <v>698</v>
      </c>
      <c r="AA13" s="474" t="s">
        <v>699</v>
      </c>
      <c r="AB13" s="165" t="s">
        <v>700</v>
      </c>
      <c r="AC13" s="64" t="s">
        <v>701</v>
      </c>
      <c r="AD13" s="64">
        <v>400</v>
      </c>
      <c r="AE13" s="166">
        <v>0.15</v>
      </c>
      <c r="AF13" s="198">
        <v>44958</v>
      </c>
      <c r="AG13" s="198">
        <v>45291</v>
      </c>
      <c r="AH13" s="203">
        <f t="shared" ref="AH13:AH19" si="0">+AG13-AF13</f>
        <v>333</v>
      </c>
      <c r="AI13" s="167">
        <v>1000</v>
      </c>
      <c r="AJ13" s="64"/>
      <c r="AK13" s="352" t="s">
        <v>188</v>
      </c>
      <c r="AL13" s="352" t="s">
        <v>189</v>
      </c>
      <c r="AM13" s="64" t="s">
        <v>216</v>
      </c>
      <c r="AN13" s="168">
        <v>500000000</v>
      </c>
      <c r="AO13" s="64" t="s">
        <v>156</v>
      </c>
      <c r="AP13" s="64" t="s">
        <v>702</v>
      </c>
      <c r="AQ13" s="64" t="s">
        <v>702</v>
      </c>
      <c r="AR13" s="64" t="s">
        <v>153</v>
      </c>
      <c r="AS13" s="64" t="s">
        <v>173</v>
      </c>
      <c r="AT13" s="64" t="s">
        <v>174</v>
      </c>
      <c r="AU13" s="64" t="s">
        <v>156</v>
      </c>
      <c r="AV13" s="193">
        <v>44958</v>
      </c>
      <c r="AW13" s="208" t="s">
        <v>855</v>
      </c>
      <c r="AX13" s="208" t="s">
        <v>703</v>
      </c>
      <c r="AY13" s="209" t="s">
        <v>704</v>
      </c>
    </row>
    <row r="14" spans="1:51" ht="45" customHeight="1" x14ac:dyDescent="0.25">
      <c r="A14" s="352"/>
      <c r="B14" s="352"/>
      <c r="C14" s="352"/>
      <c r="D14" s="352"/>
      <c r="E14" s="461"/>
      <c r="F14" s="461"/>
      <c r="G14" s="352"/>
      <c r="H14" s="461"/>
      <c r="I14" s="461"/>
      <c r="J14" s="352"/>
      <c r="K14" s="59" t="s">
        <v>190</v>
      </c>
      <c r="L14" s="60" t="s">
        <v>179</v>
      </c>
      <c r="M14" s="59">
        <v>0</v>
      </c>
      <c r="N14" s="61" t="s">
        <v>191</v>
      </c>
      <c r="O14" s="58"/>
      <c r="P14" s="58" t="s">
        <v>183</v>
      </c>
      <c r="Q14" s="57" t="s">
        <v>192</v>
      </c>
      <c r="R14" s="62">
        <v>600</v>
      </c>
      <c r="S14" s="129">
        <v>0</v>
      </c>
      <c r="T14" s="63">
        <v>1704</v>
      </c>
      <c r="U14" s="463"/>
      <c r="V14" s="466"/>
      <c r="W14" s="469"/>
      <c r="X14" s="472"/>
      <c r="Y14" s="474"/>
      <c r="Z14" s="475"/>
      <c r="AA14" s="474"/>
      <c r="AB14" s="165" t="s">
        <v>705</v>
      </c>
      <c r="AC14" s="165" t="s">
        <v>706</v>
      </c>
      <c r="AD14" s="64">
        <v>1</v>
      </c>
      <c r="AE14" s="169">
        <v>0.05</v>
      </c>
      <c r="AF14" s="198">
        <v>44958</v>
      </c>
      <c r="AG14" s="198">
        <v>45291</v>
      </c>
      <c r="AH14" s="203">
        <f t="shared" si="0"/>
        <v>333</v>
      </c>
      <c r="AI14" s="167">
        <v>600</v>
      </c>
      <c r="AJ14" s="64"/>
      <c r="AK14" s="352"/>
      <c r="AL14" s="352"/>
      <c r="AM14" s="64" t="s">
        <v>216</v>
      </c>
      <c r="AN14" s="168">
        <v>500000000</v>
      </c>
      <c r="AO14" s="64" t="s">
        <v>156</v>
      </c>
      <c r="AP14" s="64" t="s">
        <v>702</v>
      </c>
      <c r="AQ14" s="64" t="s">
        <v>702</v>
      </c>
      <c r="AR14" s="64" t="s">
        <v>153</v>
      </c>
      <c r="AS14" s="64" t="s">
        <v>173</v>
      </c>
      <c r="AT14" s="64" t="s">
        <v>174</v>
      </c>
      <c r="AU14" s="64" t="s">
        <v>156</v>
      </c>
      <c r="AV14" s="193">
        <v>44958</v>
      </c>
      <c r="AW14" s="207"/>
      <c r="AX14" s="208" t="s">
        <v>703</v>
      </c>
      <c r="AY14" s="209" t="s">
        <v>704</v>
      </c>
    </row>
    <row r="15" spans="1:51" ht="60" customHeight="1" x14ac:dyDescent="0.25">
      <c r="A15" s="352"/>
      <c r="B15" s="352"/>
      <c r="C15" s="352"/>
      <c r="D15" s="352"/>
      <c r="E15" s="461"/>
      <c r="F15" s="461"/>
      <c r="G15" s="352"/>
      <c r="H15" s="461"/>
      <c r="I15" s="461"/>
      <c r="J15" s="352"/>
      <c r="K15" s="362" t="s">
        <v>193</v>
      </c>
      <c r="L15" s="365" t="s">
        <v>179</v>
      </c>
      <c r="M15" s="362">
        <v>0</v>
      </c>
      <c r="N15" s="362" t="s">
        <v>194</v>
      </c>
      <c r="O15" s="368" t="s">
        <v>162</v>
      </c>
      <c r="P15" s="368"/>
      <c r="Q15" s="371" t="s">
        <v>195</v>
      </c>
      <c r="R15" s="374">
        <v>1</v>
      </c>
      <c r="S15" s="377">
        <v>0</v>
      </c>
      <c r="T15" s="380">
        <v>2</v>
      </c>
      <c r="U15" s="463"/>
      <c r="V15" s="466"/>
      <c r="W15" s="469"/>
      <c r="X15" s="472"/>
      <c r="Y15" s="474"/>
      <c r="Z15" s="475"/>
      <c r="AA15" s="474"/>
      <c r="AB15" s="165" t="s">
        <v>707</v>
      </c>
      <c r="AC15" s="64" t="s">
        <v>708</v>
      </c>
      <c r="AD15" s="64">
        <v>1</v>
      </c>
      <c r="AE15" s="169">
        <v>0.15</v>
      </c>
      <c r="AF15" s="198">
        <v>44958</v>
      </c>
      <c r="AG15" s="198">
        <v>45291</v>
      </c>
      <c r="AH15" s="203">
        <f t="shared" si="0"/>
        <v>333</v>
      </c>
      <c r="AI15" s="167">
        <v>1057496</v>
      </c>
      <c r="AJ15" s="64"/>
      <c r="AK15" s="352"/>
      <c r="AL15" s="352"/>
      <c r="AM15" s="64" t="s">
        <v>216</v>
      </c>
      <c r="AN15" s="168">
        <v>500000000</v>
      </c>
      <c r="AO15" s="64" t="s">
        <v>156</v>
      </c>
      <c r="AP15" s="64" t="s">
        <v>702</v>
      </c>
      <c r="AQ15" s="64" t="s">
        <v>702</v>
      </c>
      <c r="AR15" s="64" t="s">
        <v>153</v>
      </c>
      <c r="AS15" s="64" t="s">
        <v>173</v>
      </c>
      <c r="AT15" s="64" t="s">
        <v>174</v>
      </c>
      <c r="AU15" s="64" t="s">
        <v>156</v>
      </c>
      <c r="AV15" s="193">
        <v>44958</v>
      </c>
      <c r="AW15" s="207"/>
      <c r="AX15" s="208" t="s">
        <v>703</v>
      </c>
      <c r="AY15" s="209" t="s">
        <v>704</v>
      </c>
    </row>
    <row r="16" spans="1:51" ht="60" customHeight="1" x14ac:dyDescent="0.25">
      <c r="A16" s="352"/>
      <c r="B16" s="352"/>
      <c r="C16" s="352"/>
      <c r="D16" s="352"/>
      <c r="E16" s="461"/>
      <c r="F16" s="461"/>
      <c r="G16" s="352"/>
      <c r="H16" s="461"/>
      <c r="I16" s="461"/>
      <c r="J16" s="352"/>
      <c r="K16" s="363"/>
      <c r="L16" s="366"/>
      <c r="M16" s="363"/>
      <c r="N16" s="363"/>
      <c r="O16" s="369"/>
      <c r="P16" s="369"/>
      <c r="Q16" s="372"/>
      <c r="R16" s="375"/>
      <c r="S16" s="378"/>
      <c r="T16" s="381"/>
      <c r="U16" s="463"/>
      <c r="V16" s="466"/>
      <c r="W16" s="469"/>
      <c r="X16" s="472"/>
      <c r="Y16" s="474"/>
      <c r="Z16" s="475"/>
      <c r="AA16" s="474"/>
      <c r="AB16" s="165" t="s">
        <v>709</v>
      </c>
      <c r="AC16" s="64" t="s">
        <v>710</v>
      </c>
      <c r="AD16" s="64">
        <v>1</v>
      </c>
      <c r="AE16" s="169">
        <v>0.3</v>
      </c>
      <c r="AF16" s="198">
        <v>44958</v>
      </c>
      <c r="AG16" s="198">
        <v>45291</v>
      </c>
      <c r="AH16" s="203">
        <f t="shared" si="0"/>
        <v>333</v>
      </c>
      <c r="AI16" s="167">
        <v>1057496</v>
      </c>
      <c r="AJ16" s="64"/>
      <c r="AK16" s="352"/>
      <c r="AL16" s="352"/>
      <c r="AM16" s="64" t="s">
        <v>216</v>
      </c>
      <c r="AN16" s="168">
        <v>500000000</v>
      </c>
      <c r="AO16" s="64" t="s">
        <v>156</v>
      </c>
      <c r="AP16" s="64" t="s">
        <v>702</v>
      </c>
      <c r="AQ16" s="64" t="s">
        <v>702</v>
      </c>
      <c r="AR16" s="64" t="s">
        <v>153</v>
      </c>
      <c r="AS16" s="64" t="s">
        <v>173</v>
      </c>
      <c r="AT16" s="64" t="s">
        <v>174</v>
      </c>
      <c r="AU16" s="64" t="s">
        <v>156</v>
      </c>
      <c r="AV16" s="193">
        <v>44958</v>
      </c>
      <c r="AW16" s="207"/>
      <c r="AX16" s="208" t="s">
        <v>703</v>
      </c>
      <c r="AY16" s="209" t="s">
        <v>704</v>
      </c>
    </row>
    <row r="17" spans="1:51" ht="60.75" customHeight="1" x14ac:dyDescent="0.25">
      <c r="A17" s="352"/>
      <c r="B17" s="352"/>
      <c r="C17" s="352"/>
      <c r="D17" s="352"/>
      <c r="E17" s="461"/>
      <c r="F17" s="461"/>
      <c r="G17" s="352"/>
      <c r="H17" s="461"/>
      <c r="I17" s="461"/>
      <c r="J17" s="352"/>
      <c r="K17" s="363"/>
      <c r="L17" s="366"/>
      <c r="M17" s="363"/>
      <c r="N17" s="363"/>
      <c r="O17" s="369"/>
      <c r="P17" s="369"/>
      <c r="Q17" s="372"/>
      <c r="R17" s="375"/>
      <c r="S17" s="378"/>
      <c r="T17" s="381"/>
      <c r="U17" s="463"/>
      <c r="V17" s="466"/>
      <c r="W17" s="469"/>
      <c r="X17" s="472"/>
      <c r="Y17" s="474"/>
      <c r="Z17" s="475"/>
      <c r="AA17" s="474"/>
      <c r="AB17" s="165" t="s">
        <v>711</v>
      </c>
      <c r="AC17" s="64" t="s">
        <v>712</v>
      </c>
      <c r="AD17" s="64">
        <v>1</v>
      </c>
      <c r="AE17" s="169">
        <v>0.2</v>
      </c>
      <c r="AF17" s="198">
        <v>44958</v>
      </c>
      <c r="AG17" s="198">
        <v>45291</v>
      </c>
      <c r="AH17" s="203">
        <f t="shared" si="0"/>
        <v>333</v>
      </c>
      <c r="AI17" s="167">
        <v>1057496</v>
      </c>
      <c r="AJ17" s="64"/>
      <c r="AK17" s="352"/>
      <c r="AL17" s="352"/>
      <c r="AM17" s="64" t="s">
        <v>216</v>
      </c>
      <c r="AN17" s="168">
        <v>500000000</v>
      </c>
      <c r="AO17" s="64" t="s">
        <v>156</v>
      </c>
      <c r="AP17" s="64" t="s">
        <v>702</v>
      </c>
      <c r="AQ17" s="64" t="s">
        <v>702</v>
      </c>
      <c r="AR17" s="64" t="s">
        <v>153</v>
      </c>
      <c r="AS17" s="64" t="s">
        <v>173</v>
      </c>
      <c r="AT17" s="64" t="s">
        <v>174</v>
      </c>
      <c r="AU17" s="64" t="s">
        <v>156</v>
      </c>
      <c r="AV17" s="193">
        <v>44958</v>
      </c>
      <c r="AW17" s="207"/>
      <c r="AX17" s="208" t="s">
        <v>703</v>
      </c>
      <c r="AY17" s="209" t="s">
        <v>704</v>
      </c>
    </row>
    <row r="18" spans="1:51" ht="75" customHeight="1" x14ac:dyDescent="0.25">
      <c r="A18" s="352"/>
      <c r="B18" s="352"/>
      <c r="C18" s="352"/>
      <c r="D18" s="352"/>
      <c r="E18" s="461"/>
      <c r="F18" s="461"/>
      <c r="G18" s="352"/>
      <c r="H18" s="461"/>
      <c r="I18" s="461"/>
      <c r="J18" s="352"/>
      <c r="K18" s="364"/>
      <c r="L18" s="367"/>
      <c r="M18" s="364"/>
      <c r="N18" s="364"/>
      <c r="O18" s="370"/>
      <c r="P18" s="370"/>
      <c r="Q18" s="373"/>
      <c r="R18" s="376"/>
      <c r="S18" s="379"/>
      <c r="T18" s="382"/>
      <c r="U18" s="463"/>
      <c r="V18" s="466"/>
      <c r="W18" s="469"/>
      <c r="X18" s="472"/>
      <c r="Y18" s="474"/>
      <c r="Z18" s="475"/>
      <c r="AA18" s="474"/>
      <c r="AB18" s="165" t="s">
        <v>713</v>
      </c>
      <c r="AC18" s="64" t="s">
        <v>714</v>
      </c>
      <c r="AD18" s="64">
        <v>2</v>
      </c>
      <c r="AE18" s="169">
        <v>0.1</v>
      </c>
      <c r="AF18" s="198">
        <v>44958</v>
      </c>
      <c r="AG18" s="198">
        <v>45291</v>
      </c>
      <c r="AH18" s="203">
        <f t="shared" si="0"/>
        <v>333</v>
      </c>
      <c r="AI18" s="167">
        <v>1057496</v>
      </c>
      <c r="AJ18" s="64"/>
      <c r="AK18" s="352"/>
      <c r="AL18" s="352"/>
      <c r="AM18" s="64" t="s">
        <v>216</v>
      </c>
      <c r="AN18" s="168">
        <v>500000000</v>
      </c>
      <c r="AO18" s="64" t="s">
        <v>156</v>
      </c>
      <c r="AP18" s="64" t="s">
        <v>702</v>
      </c>
      <c r="AQ18" s="64" t="s">
        <v>702</v>
      </c>
      <c r="AR18" s="64" t="s">
        <v>153</v>
      </c>
      <c r="AS18" s="64" t="s">
        <v>173</v>
      </c>
      <c r="AT18" s="64" t="s">
        <v>174</v>
      </c>
      <c r="AU18" s="64" t="s">
        <v>156</v>
      </c>
      <c r="AV18" s="193">
        <v>44958</v>
      </c>
      <c r="AW18" s="207"/>
      <c r="AX18" s="208" t="s">
        <v>703</v>
      </c>
      <c r="AY18" s="209" t="s">
        <v>704</v>
      </c>
    </row>
    <row r="19" spans="1:51" ht="75" x14ac:dyDescent="0.25">
      <c r="A19" s="352"/>
      <c r="B19" s="352"/>
      <c r="C19" s="352"/>
      <c r="D19" s="352"/>
      <c r="E19" s="461"/>
      <c r="F19" s="461"/>
      <c r="G19" s="352"/>
      <c r="H19" s="461"/>
      <c r="I19" s="461"/>
      <c r="J19" s="352"/>
      <c r="K19" s="59" t="s">
        <v>196</v>
      </c>
      <c r="L19" s="60" t="s">
        <v>179</v>
      </c>
      <c r="M19" s="59">
        <v>0</v>
      </c>
      <c r="N19" s="61" t="s">
        <v>197</v>
      </c>
      <c r="O19" s="58"/>
      <c r="P19" s="58" t="s">
        <v>183</v>
      </c>
      <c r="Q19" s="57" t="s">
        <v>198</v>
      </c>
      <c r="R19" s="62">
        <v>1</v>
      </c>
      <c r="S19" s="129">
        <v>1</v>
      </c>
      <c r="T19" s="63">
        <v>0</v>
      </c>
      <c r="U19" s="464"/>
      <c r="V19" s="467"/>
      <c r="W19" s="470"/>
      <c r="X19" s="473"/>
      <c r="Y19" s="474"/>
      <c r="Z19" s="475"/>
      <c r="AA19" s="474"/>
      <c r="AB19" s="165" t="s">
        <v>715</v>
      </c>
      <c r="AC19" s="64" t="s">
        <v>716</v>
      </c>
      <c r="AD19" s="64">
        <v>1</v>
      </c>
      <c r="AE19" s="169">
        <v>0.05</v>
      </c>
      <c r="AF19" s="198">
        <v>44958</v>
      </c>
      <c r="AG19" s="198">
        <v>45291</v>
      </c>
      <c r="AH19" s="203">
        <f t="shared" si="0"/>
        <v>333</v>
      </c>
      <c r="AI19" s="167">
        <v>1057496</v>
      </c>
      <c r="AJ19" s="64"/>
      <c r="AK19" s="352"/>
      <c r="AL19" s="352"/>
      <c r="AM19" s="64" t="s">
        <v>216</v>
      </c>
      <c r="AN19" s="168">
        <v>500000000</v>
      </c>
      <c r="AO19" s="64" t="s">
        <v>156</v>
      </c>
      <c r="AP19" s="64" t="s">
        <v>702</v>
      </c>
      <c r="AQ19" s="64" t="s">
        <v>702</v>
      </c>
      <c r="AR19" s="64" t="s">
        <v>153</v>
      </c>
      <c r="AS19" s="64" t="s">
        <v>173</v>
      </c>
      <c r="AT19" s="64" t="s">
        <v>174</v>
      </c>
      <c r="AU19" s="64" t="s">
        <v>156</v>
      </c>
      <c r="AV19" s="193">
        <v>44958</v>
      </c>
      <c r="AW19" s="207"/>
      <c r="AX19" s="208" t="s">
        <v>703</v>
      </c>
      <c r="AY19" s="208" t="s">
        <v>704</v>
      </c>
    </row>
    <row r="20" spans="1:51" s="2" customFormat="1" ht="133.5" customHeight="1" x14ac:dyDescent="0.25">
      <c r="A20" s="292" t="s">
        <v>825</v>
      </c>
      <c r="B20" s="292" t="s">
        <v>175</v>
      </c>
      <c r="C20" s="292" t="s">
        <v>176</v>
      </c>
      <c r="D20" s="292" t="s">
        <v>199</v>
      </c>
      <c r="E20" s="307">
        <v>0</v>
      </c>
      <c r="F20" s="292" t="s">
        <v>826</v>
      </c>
      <c r="G20" s="292" t="s">
        <v>178</v>
      </c>
      <c r="H20" s="307" t="s">
        <v>823</v>
      </c>
      <c r="I20" s="307">
        <v>0</v>
      </c>
      <c r="J20" s="292" t="s">
        <v>200</v>
      </c>
      <c r="K20" s="67" t="s">
        <v>201</v>
      </c>
      <c r="L20" s="68" t="s">
        <v>202</v>
      </c>
      <c r="M20" s="67">
        <v>4766698146</v>
      </c>
      <c r="N20" s="69" t="s">
        <v>203</v>
      </c>
      <c r="O20" s="66"/>
      <c r="P20" s="66" t="s">
        <v>183</v>
      </c>
      <c r="Q20" s="65" t="s">
        <v>204</v>
      </c>
      <c r="R20" s="70">
        <v>40000000000</v>
      </c>
      <c r="S20" s="71">
        <v>0</v>
      </c>
      <c r="T20" s="130">
        <v>45833205456</v>
      </c>
      <c r="U20" s="327" t="s">
        <v>205</v>
      </c>
      <c r="V20" s="330" t="s">
        <v>206</v>
      </c>
      <c r="W20" s="333" t="s">
        <v>207</v>
      </c>
      <c r="X20" s="298" t="s">
        <v>208</v>
      </c>
      <c r="Y20" s="351" t="s">
        <v>209</v>
      </c>
      <c r="Z20" s="615">
        <v>2021130010216</v>
      </c>
      <c r="AA20" s="298" t="s">
        <v>210</v>
      </c>
      <c r="AB20" s="132" t="s">
        <v>211</v>
      </c>
      <c r="AC20" s="65" t="s">
        <v>212</v>
      </c>
      <c r="AD20" s="66">
        <v>2</v>
      </c>
      <c r="AE20" s="65" t="s">
        <v>213</v>
      </c>
      <c r="AF20" s="192">
        <v>44958</v>
      </c>
      <c r="AG20" s="197">
        <v>45291</v>
      </c>
      <c r="AH20" s="72">
        <f>+AG20-AF20</f>
        <v>333</v>
      </c>
      <c r="AI20" s="66">
        <v>1043926</v>
      </c>
      <c r="AJ20" s="66"/>
      <c r="AK20" s="292" t="s">
        <v>214</v>
      </c>
      <c r="AL20" s="292" t="s">
        <v>215</v>
      </c>
      <c r="AM20" s="307" t="s">
        <v>156</v>
      </c>
      <c r="AN20" s="66">
        <v>26000000</v>
      </c>
      <c r="AO20" s="307" t="s">
        <v>216</v>
      </c>
      <c r="AP20" s="292" t="s">
        <v>217</v>
      </c>
      <c r="AQ20" s="307" t="s">
        <v>218</v>
      </c>
      <c r="AR20" s="307" t="s">
        <v>153</v>
      </c>
      <c r="AS20" s="134" t="s">
        <v>219</v>
      </c>
      <c r="AT20" s="134" t="s">
        <v>220</v>
      </c>
      <c r="AU20" s="307" t="s">
        <v>156</v>
      </c>
      <c r="AV20" s="192">
        <v>44958</v>
      </c>
      <c r="AW20" s="65" t="s">
        <v>855</v>
      </c>
      <c r="AX20" s="134" t="s">
        <v>847</v>
      </c>
      <c r="AY20" s="134" t="s">
        <v>851</v>
      </c>
    </row>
    <row r="21" spans="1:51" ht="57" customHeight="1" x14ac:dyDescent="0.25">
      <c r="A21" s="293"/>
      <c r="B21" s="293"/>
      <c r="C21" s="293"/>
      <c r="D21" s="293"/>
      <c r="E21" s="308"/>
      <c r="F21" s="308"/>
      <c r="G21" s="293"/>
      <c r="H21" s="308"/>
      <c r="I21" s="308"/>
      <c r="J21" s="293"/>
      <c r="K21" s="67" t="s">
        <v>221</v>
      </c>
      <c r="L21" s="68" t="s">
        <v>222</v>
      </c>
      <c r="M21" s="67">
        <v>108</v>
      </c>
      <c r="N21" s="69" t="s">
        <v>223</v>
      </c>
      <c r="O21" s="66"/>
      <c r="P21" s="66" t="s">
        <v>183</v>
      </c>
      <c r="Q21" s="65" t="s">
        <v>204</v>
      </c>
      <c r="R21" s="67">
        <v>50</v>
      </c>
      <c r="S21" s="71">
        <v>28</v>
      </c>
      <c r="T21" s="72">
        <v>22</v>
      </c>
      <c r="U21" s="328"/>
      <c r="V21" s="331"/>
      <c r="W21" s="334"/>
      <c r="X21" s="299"/>
      <c r="Y21" s="351"/>
      <c r="Z21" s="615"/>
      <c r="AA21" s="300"/>
      <c r="AB21" s="134" t="s">
        <v>224</v>
      </c>
      <c r="AC21" s="133" t="s">
        <v>225</v>
      </c>
      <c r="AD21" s="66">
        <v>30</v>
      </c>
      <c r="AE21" s="65" t="s">
        <v>226</v>
      </c>
      <c r="AF21" s="192">
        <v>45017</v>
      </c>
      <c r="AG21" s="197">
        <v>45291</v>
      </c>
      <c r="AH21" s="72">
        <f t="shared" ref="AH21:AH23" si="1">+AG21-AF21</f>
        <v>274</v>
      </c>
      <c r="AI21" s="66">
        <v>1043926</v>
      </c>
      <c r="AJ21" s="74"/>
      <c r="AK21" s="293"/>
      <c r="AL21" s="293"/>
      <c r="AM21" s="309"/>
      <c r="AN21" s="66">
        <v>5000000</v>
      </c>
      <c r="AO21" s="309"/>
      <c r="AP21" s="294"/>
      <c r="AQ21" s="309"/>
      <c r="AR21" s="309"/>
      <c r="AS21" s="189" t="s">
        <v>227</v>
      </c>
      <c r="AT21" s="134" t="s">
        <v>228</v>
      </c>
      <c r="AU21" s="308"/>
      <c r="AV21" s="192">
        <v>45017</v>
      </c>
      <c r="AW21" s="74"/>
      <c r="AX21" s="135" t="s">
        <v>848</v>
      </c>
      <c r="AY21" s="131" t="s">
        <v>852</v>
      </c>
    </row>
    <row r="22" spans="1:51" ht="86.25" customHeight="1" x14ac:dyDescent="0.25">
      <c r="A22" s="293"/>
      <c r="B22" s="293"/>
      <c r="C22" s="293"/>
      <c r="D22" s="293"/>
      <c r="E22" s="308"/>
      <c r="F22" s="308"/>
      <c r="G22" s="293"/>
      <c r="H22" s="308"/>
      <c r="I22" s="308"/>
      <c r="J22" s="293"/>
      <c r="K22" s="298" t="s">
        <v>229</v>
      </c>
      <c r="L22" s="354" t="s">
        <v>230</v>
      </c>
      <c r="M22" s="298">
        <v>0</v>
      </c>
      <c r="N22" s="298" t="s">
        <v>231</v>
      </c>
      <c r="O22" s="307" t="s">
        <v>232</v>
      </c>
      <c r="P22" s="307"/>
      <c r="Q22" s="292" t="s">
        <v>233</v>
      </c>
      <c r="R22" s="325">
        <v>1</v>
      </c>
      <c r="S22" s="310">
        <v>1</v>
      </c>
      <c r="T22" s="289">
        <v>1</v>
      </c>
      <c r="U22" s="328"/>
      <c r="V22" s="331"/>
      <c r="W22" s="334"/>
      <c r="X22" s="299"/>
      <c r="Y22" s="298" t="s">
        <v>234</v>
      </c>
      <c r="Z22" s="710">
        <v>2021130010193</v>
      </c>
      <c r="AA22" s="298" t="s">
        <v>235</v>
      </c>
      <c r="AB22" s="135" t="s">
        <v>236</v>
      </c>
      <c r="AC22" s="135" t="s">
        <v>237</v>
      </c>
      <c r="AD22" s="66">
        <v>1</v>
      </c>
      <c r="AE22" s="65" t="s">
        <v>238</v>
      </c>
      <c r="AF22" s="192">
        <v>45108</v>
      </c>
      <c r="AG22" s="197">
        <v>45291</v>
      </c>
      <c r="AH22" s="72">
        <f t="shared" si="1"/>
        <v>183</v>
      </c>
      <c r="AI22" s="66">
        <v>1043926</v>
      </c>
      <c r="AJ22" s="74"/>
      <c r="AK22" s="293"/>
      <c r="AL22" s="293"/>
      <c r="AM22" s="307" t="s">
        <v>156</v>
      </c>
      <c r="AN22" s="66">
        <v>98000000</v>
      </c>
      <c r="AO22" s="292" t="s">
        <v>216</v>
      </c>
      <c r="AP22" s="292" t="s">
        <v>239</v>
      </c>
      <c r="AQ22" s="307" t="s">
        <v>240</v>
      </c>
      <c r="AR22" s="307" t="s">
        <v>153</v>
      </c>
      <c r="AS22" s="134" t="s">
        <v>241</v>
      </c>
      <c r="AT22" s="134" t="s">
        <v>166</v>
      </c>
      <c r="AU22" s="308"/>
      <c r="AV22" s="192">
        <v>45108</v>
      </c>
      <c r="AW22" s="74"/>
      <c r="AX22" s="135" t="s">
        <v>849</v>
      </c>
      <c r="AY22" s="134" t="s">
        <v>854</v>
      </c>
    </row>
    <row r="23" spans="1:51" ht="79.5" customHeight="1" x14ac:dyDescent="0.25">
      <c r="A23" s="294"/>
      <c r="B23" s="294"/>
      <c r="C23" s="294"/>
      <c r="D23" s="294"/>
      <c r="E23" s="309"/>
      <c r="F23" s="309"/>
      <c r="G23" s="294"/>
      <c r="H23" s="309"/>
      <c r="I23" s="309"/>
      <c r="J23" s="294"/>
      <c r="K23" s="300"/>
      <c r="L23" s="355"/>
      <c r="M23" s="300"/>
      <c r="N23" s="300"/>
      <c r="O23" s="309"/>
      <c r="P23" s="309"/>
      <c r="Q23" s="294"/>
      <c r="R23" s="326"/>
      <c r="S23" s="312"/>
      <c r="T23" s="291"/>
      <c r="U23" s="329"/>
      <c r="V23" s="332"/>
      <c r="W23" s="335"/>
      <c r="X23" s="300"/>
      <c r="Y23" s="300"/>
      <c r="Z23" s="711"/>
      <c r="AA23" s="300"/>
      <c r="AB23" s="131" t="s">
        <v>242</v>
      </c>
      <c r="AC23" s="135" t="s">
        <v>243</v>
      </c>
      <c r="AD23" s="66">
        <v>50</v>
      </c>
      <c r="AE23" s="65" t="s">
        <v>244</v>
      </c>
      <c r="AF23" s="192">
        <v>45017</v>
      </c>
      <c r="AG23" s="197">
        <v>45291</v>
      </c>
      <c r="AH23" s="72">
        <f t="shared" si="1"/>
        <v>274</v>
      </c>
      <c r="AI23" s="66">
        <v>1043926</v>
      </c>
      <c r="AJ23" s="74"/>
      <c r="AK23" s="294"/>
      <c r="AL23" s="294"/>
      <c r="AM23" s="309"/>
      <c r="AN23" s="66">
        <v>17000000</v>
      </c>
      <c r="AO23" s="294"/>
      <c r="AP23" s="294"/>
      <c r="AQ23" s="309"/>
      <c r="AR23" s="309"/>
      <c r="AS23" s="134" t="s">
        <v>245</v>
      </c>
      <c r="AT23" s="134" t="s">
        <v>166</v>
      </c>
      <c r="AU23" s="309"/>
      <c r="AV23" s="192">
        <v>45017</v>
      </c>
      <c r="AW23" s="74"/>
      <c r="AX23" s="135" t="s">
        <v>850</v>
      </c>
      <c r="AY23" s="135" t="s">
        <v>853</v>
      </c>
    </row>
    <row r="24" spans="1:51" ht="122.25" customHeight="1" x14ac:dyDescent="0.25">
      <c r="A24" s="336" t="s">
        <v>827</v>
      </c>
      <c r="B24" s="336" t="s">
        <v>175</v>
      </c>
      <c r="C24" s="336" t="s">
        <v>246</v>
      </c>
      <c r="D24" s="336" t="s">
        <v>247</v>
      </c>
      <c r="E24" s="336">
        <v>0</v>
      </c>
      <c r="F24" s="609" t="s">
        <v>826</v>
      </c>
      <c r="G24" s="609" t="s">
        <v>248</v>
      </c>
      <c r="H24" s="618" t="s">
        <v>249</v>
      </c>
      <c r="I24" s="618">
        <v>0</v>
      </c>
      <c r="J24" s="336" t="s">
        <v>250</v>
      </c>
      <c r="K24" s="616" t="s">
        <v>251</v>
      </c>
      <c r="L24" s="348" t="s">
        <v>252</v>
      </c>
      <c r="M24" s="609" t="s">
        <v>253</v>
      </c>
      <c r="N24" s="609" t="s">
        <v>254</v>
      </c>
      <c r="O24" s="618" t="s">
        <v>232</v>
      </c>
      <c r="P24" s="618"/>
      <c r="Q24" s="609" t="s">
        <v>255</v>
      </c>
      <c r="R24" s="624">
        <v>3</v>
      </c>
      <c r="S24" s="622">
        <v>2.5</v>
      </c>
      <c r="T24" s="620">
        <v>0.5</v>
      </c>
      <c r="U24" s="339" t="s">
        <v>138</v>
      </c>
      <c r="V24" s="342" t="s">
        <v>256</v>
      </c>
      <c r="W24" s="345" t="s">
        <v>257</v>
      </c>
      <c r="X24" s="336" t="s">
        <v>258</v>
      </c>
      <c r="Y24" s="336" t="s">
        <v>259</v>
      </c>
      <c r="Z24" s="639">
        <v>2021130010190</v>
      </c>
      <c r="AA24" s="336" t="s">
        <v>260</v>
      </c>
      <c r="AB24" s="142" t="s">
        <v>261</v>
      </c>
      <c r="AC24" s="609" t="s">
        <v>262</v>
      </c>
      <c r="AD24" s="76">
        <v>1</v>
      </c>
      <c r="AE24" s="136">
        <v>1</v>
      </c>
      <c r="AF24" s="199">
        <v>44959</v>
      </c>
      <c r="AG24" s="190">
        <v>45291</v>
      </c>
      <c r="AH24" s="143">
        <f>+AG24-AF24</f>
        <v>332</v>
      </c>
      <c r="AI24" s="76">
        <v>1665</v>
      </c>
      <c r="AJ24" s="77"/>
      <c r="AK24" s="609" t="s">
        <v>263</v>
      </c>
      <c r="AL24" s="606" t="s">
        <v>264</v>
      </c>
      <c r="AM24" s="137" t="s">
        <v>156</v>
      </c>
      <c r="AN24" s="139">
        <v>1250000000</v>
      </c>
      <c r="AO24" s="141" t="s">
        <v>265</v>
      </c>
      <c r="AP24" s="144" t="s">
        <v>259</v>
      </c>
      <c r="AQ24" s="140" t="s">
        <v>266</v>
      </c>
      <c r="AR24" s="76" t="s">
        <v>153</v>
      </c>
      <c r="AS24" s="75" t="s">
        <v>267</v>
      </c>
      <c r="AT24" s="75" t="s">
        <v>268</v>
      </c>
      <c r="AU24" s="609" t="s">
        <v>156</v>
      </c>
      <c r="AV24" s="190">
        <v>44959</v>
      </c>
      <c r="AW24" s="211" t="s">
        <v>855</v>
      </c>
      <c r="AX24" s="142" t="s">
        <v>859</v>
      </c>
      <c r="AY24" s="211" t="s">
        <v>983</v>
      </c>
    </row>
    <row r="25" spans="1:51" ht="90" customHeight="1" x14ac:dyDescent="0.25">
      <c r="A25" s="337"/>
      <c r="B25" s="337"/>
      <c r="C25" s="337"/>
      <c r="D25" s="337"/>
      <c r="E25" s="337"/>
      <c r="F25" s="631"/>
      <c r="G25" s="610"/>
      <c r="H25" s="631"/>
      <c r="I25" s="631"/>
      <c r="J25" s="337"/>
      <c r="K25" s="617"/>
      <c r="L25" s="350"/>
      <c r="M25" s="611"/>
      <c r="N25" s="611"/>
      <c r="O25" s="619"/>
      <c r="P25" s="619"/>
      <c r="Q25" s="611"/>
      <c r="R25" s="625"/>
      <c r="S25" s="623"/>
      <c r="T25" s="621"/>
      <c r="U25" s="340"/>
      <c r="V25" s="343"/>
      <c r="W25" s="346"/>
      <c r="X25" s="337"/>
      <c r="Y25" s="337"/>
      <c r="Z25" s="640"/>
      <c r="AA25" s="337"/>
      <c r="AB25" s="142" t="s">
        <v>269</v>
      </c>
      <c r="AC25" s="611"/>
      <c r="AD25" s="76">
        <v>1</v>
      </c>
      <c r="AE25" s="136">
        <v>1</v>
      </c>
      <c r="AF25" s="199">
        <v>44959</v>
      </c>
      <c r="AG25" s="190">
        <v>45291</v>
      </c>
      <c r="AH25" s="143">
        <f t="shared" ref="AH25:AH29" si="2">+AG25-AF25</f>
        <v>332</v>
      </c>
      <c r="AI25" s="76">
        <v>1665</v>
      </c>
      <c r="AJ25" s="77"/>
      <c r="AK25" s="610"/>
      <c r="AL25" s="607"/>
      <c r="AM25" s="137" t="s">
        <v>156</v>
      </c>
      <c r="AN25" s="139">
        <v>1250000000</v>
      </c>
      <c r="AO25" s="141" t="s">
        <v>265</v>
      </c>
      <c r="AP25" s="144" t="s">
        <v>259</v>
      </c>
      <c r="AQ25" s="140" t="s">
        <v>266</v>
      </c>
      <c r="AR25" s="76" t="s">
        <v>153</v>
      </c>
      <c r="AS25" s="75" t="s">
        <v>267</v>
      </c>
      <c r="AT25" s="75" t="s">
        <v>268</v>
      </c>
      <c r="AU25" s="611"/>
      <c r="AV25" s="190">
        <v>44959</v>
      </c>
      <c r="AW25" s="77"/>
      <c r="AX25" s="211" t="s">
        <v>860</v>
      </c>
      <c r="AY25" s="211" t="s">
        <v>982</v>
      </c>
    </row>
    <row r="26" spans="1:51" ht="90" customHeight="1" x14ac:dyDescent="0.25">
      <c r="A26" s="337"/>
      <c r="B26" s="337"/>
      <c r="C26" s="337"/>
      <c r="D26" s="337"/>
      <c r="E26" s="337"/>
      <c r="F26" s="631"/>
      <c r="G26" s="610"/>
      <c r="H26" s="631"/>
      <c r="I26" s="631"/>
      <c r="J26" s="337"/>
      <c r="K26" s="616" t="s">
        <v>270</v>
      </c>
      <c r="L26" s="348" t="s">
        <v>179</v>
      </c>
      <c r="M26" s="336">
        <v>0</v>
      </c>
      <c r="N26" s="609" t="s">
        <v>271</v>
      </c>
      <c r="O26" s="618"/>
      <c r="P26" s="618" t="s">
        <v>183</v>
      </c>
      <c r="Q26" s="609" t="s">
        <v>272</v>
      </c>
      <c r="R26" s="624">
        <v>1665</v>
      </c>
      <c r="S26" s="622">
        <v>1665</v>
      </c>
      <c r="T26" s="626">
        <v>0</v>
      </c>
      <c r="U26" s="340"/>
      <c r="V26" s="343"/>
      <c r="W26" s="346"/>
      <c r="X26" s="337"/>
      <c r="Y26" s="337"/>
      <c r="Z26" s="640"/>
      <c r="AA26" s="337"/>
      <c r="AB26" s="142" t="s">
        <v>273</v>
      </c>
      <c r="AC26" s="609" t="s">
        <v>262</v>
      </c>
      <c r="AD26" s="76">
        <v>1</v>
      </c>
      <c r="AE26" s="136">
        <v>1</v>
      </c>
      <c r="AF26" s="199">
        <v>44959</v>
      </c>
      <c r="AG26" s="190">
        <v>45291</v>
      </c>
      <c r="AH26" s="143">
        <f t="shared" si="2"/>
        <v>332</v>
      </c>
      <c r="AI26" s="76">
        <v>1665</v>
      </c>
      <c r="AJ26" s="77"/>
      <c r="AK26" s="610"/>
      <c r="AL26" s="607"/>
      <c r="AM26" s="138" t="s">
        <v>274</v>
      </c>
      <c r="AN26" s="139">
        <v>1026000000</v>
      </c>
      <c r="AO26" s="141" t="s">
        <v>275</v>
      </c>
      <c r="AP26" s="144" t="s">
        <v>259</v>
      </c>
      <c r="AQ26" s="140" t="s">
        <v>266</v>
      </c>
      <c r="AR26" s="76" t="s">
        <v>153</v>
      </c>
      <c r="AS26" s="76" t="s">
        <v>276</v>
      </c>
      <c r="AT26" s="75" t="s">
        <v>277</v>
      </c>
      <c r="AU26" s="609" t="s">
        <v>278</v>
      </c>
      <c r="AV26" s="190">
        <v>44959</v>
      </c>
      <c r="AW26" s="77"/>
      <c r="AX26" s="211" t="s">
        <v>861</v>
      </c>
      <c r="AY26" s="211" t="s">
        <v>981</v>
      </c>
    </row>
    <row r="27" spans="1:51" ht="90" customHeight="1" x14ac:dyDescent="0.25">
      <c r="A27" s="337"/>
      <c r="B27" s="337"/>
      <c r="C27" s="337"/>
      <c r="D27" s="337"/>
      <c r="E27" s="337"/>
      <c r="F27" s="631"/>
      <c r="G27" s="610"/>
      <c r="H27" s="631"/>
      <c r="I27" s="631"/>
      <c r="J27" s="337"/>
      <c r="K27" s="708"/>
      <c r="L27" s="349"/>
      <c r="M27" s="337"/>
      <c r="N27" s="610"/>
      <c r="O27" s="631"/>
      <c r="P27" s="631"/>
      <c r="Q27" s="610"/>
      <c r="R27" s="630"/>
      <c r="S27" s="629"/>
      <c r="T27" s="627"/>
      <c r="U27" s="340"/>
      <c r="V27" s="343"/>
      <c r="W27" s="346"/>
      <c r="X27" s="337"/>
      <c r="Y27" s="337"/>
      <c r="Z27" s="640"/>
      <c r="AA27" s="337"/>
      <c r="AB27" s="142" t="s">
        <v>279</v>
      </c>
      <c r="AC27" s="610"/>
      <c r="AD27" s="76">
        <v>4</v>
      </c>
      <c r="AE27" s="136">
        <v>1</v>
      </c>
      <c r="AF27" s="199">
        <v>44959</v>
      </c>
      <c r="AG27" s="190">
        <v>45291</v>
      </c>
      <c r="AH27" s="143">
        <f t="shared" si="2"/>
        <v>332</v>
      </c>
      <c r="AI27" s="76">
        <v>1665</v>
      </c>
      <c r="AJ27" s="77"/>
      <c r="AK27" s="610"/>
      <c r="AL27" s="607"/>
      <c r="AM27" s="138" t="s">
        <v>274</v>
      </c>
      <c r="AN27" s="139">
        <v>1026000000</v>
      </c>
      <c r="AO27" s="141" t="s">
        <v>275</v>
      </c>
      <c r="AP27" s="144" t="s">
        <v>259</v>
      </c>
      <c r="AQ27" s="140" t="s">
        <v>266</v>
      </c>
      <c r="AR27" s="76" t="s">
        <v>153</v>
      </c>
      <c r="AS27" s="76" t="s">
        <v>276</v>
      </c>
      <c r="AT27" s="75" t="s">
        <v>277</v>
      </c>
      <c r="AU27" s="610"/>
      <c r="AV27" s="190">
        <v>44959</v>
      </c>
      <c r="AW27" s="77"/>
      <c r="AX27" s="211" t="s">
        <v>862</v>
      </c>
      <c r="AY27" s="211" t="s">
        <v>980</v>
      </c>
    </row>
    <row r="28" spans="1:51" ht="75" customHeight="1" x14ac:dyDescent="0.25">
      <c r="A28" s="337"/>
      <c r="B28" s="337"/>
      <c r="C28" s="337"/>
      <c r="D28" s="337"/>
      <c r="E28" s="337"/>
      <c r="F28" s="631"/>
      <c r="G28" s="610"/>
      <c r="H28" s="631"/>
      <c r="I28" s="631"/>
      <c r="J28" s="337"/>
      <c r="K28" s="708"/>
      <c r="L28" s="349"/>
      <c r="M28" s="337"/>
      <c r="N28" s="610"/>
      <c r="O28" s="631"/>
      <c r="P28" s="631"/>
      <c r="Q28" s="610"/>
      <c r="R28" s="630"/>
      <c r="S28" s="629"/>
      <c r="T28" s="627"/>
      <c r="U28" s="340"/>
      <c r="V28" s="343"/>
      <c r="W28" s="346"/>
      <c r="X28" s="337"/>
      <c r="Y28" s="337"/>
      <c r="Z28" s="640"/>
      <c r="AA28" s="337"/>
      <c r="AB28" s="142" t="s">
        <v>280</v>
      </c>
      <c r="AC28" s="610"/>
      <c r="AD28" s="76">
        <v>3</v>
      </c>
      <c r="AE28" s="136">
        <v>1</v>
      </c>
      <c r="AF28" s="199">
        <v>44959</v>
      </c>
      <c r="AG28" s="190">
        <v>45291</v>
      </c>
      <c r="AH28" s="143">
        <f t="shared" si="2"/>
        <v>332</v>
      </c>
      <c r="AI28" s="76">
        <v>1665</v>
      </c>
      <c r="AJ28" s="77"/>
      <c r="AK28" s="610"/>
      <c r="AL28" s="607"/>
      <c r="AM28" s="138" t="s">
        <v>274</v>
      </c>
      <c r="AN28" s="139">
        <v>1026000000</v>
      </c>
      <c r="AO28" s="141" t="s">
        <v>275</v>
      </c>
      <c r="AP28" s="144" t="s">
        <v>259</v>
      </c>
      <c r="AQ28" s="140" t="s">
        <v>266</v>
      </c>
      <c r="AR28" s="76" t="s">
        <v>153</v>
      </c>
      <c r="AS28" s="76" t="s">
        <v>276</v>
      </c>
      <c r="AT28" s="75" t="s">
        <v>277</v>
      </c>
      <c r="AU28" s="610"/>
      <c r="AV28" s="190">
        <v>44959</v>
      </c>
      <c r="AW28" s="77"/>
      <c r="AX28" s="211" t="s">
        <v>863</v>
      </c>
      <c r="AY28" s="230" t="s">
        <v>979</v>
      </c>
    </row>
    <row r="29" spans="1:51" ht="163.5" customHeight="1" x14ac:dyDescent="0.25">
      <c r="A29" s="338"/>
      <c r="B29" s="338"/>
      <c r="C29" s="338"/>
      <c r="D29" s="338"/>
      <c r="E29" s="338"/>
      <c r="F29" s="619"/>
      <c r="G29" s="611"/>
      <c r="H29" s="619"/>
      <c r="I29" s="619"/>
      <c r="J29" s="338"/>
      <c r="K29" s="617"/>
      <c r="L29" s="350"/>
      <c r="M29" s="338"/>
      <c r="N29" s="611"/>
      <c r="O29" s="619"/>
      <c r="P29" s="619"/>
      <c r="Q29" s="611"/>
      <c r="R29" s="625"/>
      <c r="S29" s="623"/>
      <c r="T29" s="628"/>
      <c r="U29" s="341"/>
      <c r="V29" s="344"/>
      <c r="W29" s="347"/>
      <c r="X29" s="338"/>
      <c r="Y29" s="338"/>
      <c r="Z29" s="641"/>
      <c r="AA29" s="338"/>
      <c r="AB29" s="142" t="s">
        <v>281</v>
      </c>
      <c r="AC29" s="611"/>
      <c r="AD29" s="76">
        <v>10</v>
      </c>
      <c r="AE29" s="136">
        <v>1</v>
      </c>
      <c r="AF29" s="199">
        <v>44959</v>
      </c>
      <c r="AG29" s="190">
        <v>45291</v>
      </c>
      <c r="AH29" s="143">
        <f t="shared" si="2"/>
        <v>332</v>
      </c>
      <c r="AI29" s="76">
        <v>1665</v>
      </c>
      <c r="AJ29" s="77"/>
      <c r="AK29" s="611"/>
      <c r="AL29" s="608"/>
      <c r="AM29" s="138" t="s">
        <v>274</v>
      </c>
      <c r="AN29" s="139">
        <v>1026000000</v>
      </c>
      <c r="AO29" s="141" t="s">
        <v>275</v>
      </c>
      <c r="AP29" s="144" t="s">
        <v>259</v>
      </c>
      <c r="AQ29" s="140" t="s">
        <v>266</v>
      </c>
      <c r="AR29" s="76" t="s">
        <v>153</v>
      </c>
      <c r="AS29" s="76" t="s">
        <v>276</v>
      </c>
      <c r="AT29" s="75" t="s">
        <v>277</v>
      </c>
      <c r="AU29" s="611"/>
      <c r="AV29" s="190">
        <v>44959</v>
      </c>
      <c r="AW29" s="77"/>
      <c r="AX29" s="211" t="s">
        <v>864</v>
      </c>
      <c r="AY29" s="211" t="s">
        <v>984</v>
      </c>
    </row>
    <row r="30" spans="1:51" ht="90" customHeight="1" x14ac:dyDescent="0.25">
      <c r="A30" s="486" t="s">
        <v>827</v>
      </c>
      <c r="B30" s="453" t="s">
        <v>175</v>
      </c>
      <c r="C30" s="453" t="s">
        <v>282</v>
      </c>
      <c r="D30" s="453" t="s">
        <v>283</v>
      </c>
      <c r="E30" s="453">
        <v>3207999</v>
      </c>
      <c r="F30" s="486" t="s">
        <v>822</v>
      </c>
      <c r="G30" s="453" t="s">
        <v>284</v>
      </c>
      <c r="H30" s="485" t="s">
        <v>658</v>
      </c>
      <c r="I30" s="485">
        <v>3207999</v>
      </c>
      <c r="J30" s="454" t="s">
        <v>285</v>
      </c>
      <c r="K30" s="454" t="s">
        <v>286</v>
      </c>
      <c r="L30" s="454" t="s">
        <v>249</v>
      </c>
      <c r="M30" s="454">
        <v>3207999</v>
      </c>
      <c r="N30" s="454" t="s">
        <v>287</v>
      </c>
      <c r="O30" s="476"/>
      <c r="P30" s="476" t="s">
        <v>828</v>
      </c>
      <c r="Q30" s="403" t="s">
        <v>659</v>
      </c>
      <c r="R30" s="493">
        <v>3207999</v>
      </c>
      <c r="S30" s="493">
        <v>3207999</v>
      </c>
      <c r="T30" s="496">
        <v>6129878</v>
      </c>
      <c r="U30" s="655" t="s">
        <v>138</v>
      </c>
      <c r="V30" s="499" t="s">
        <v>343</v>
      </c>
      <c r="W30" s="502" t="s">
        <v>978</v>
      </c>
      <c r="X30" s="505" t="s">
        <v>978</v>
      </c>
      <c r="Y30" s="403" t="s">
        <v>288</v>
      </c>
      <c r="Z30" s="508">
        <v>2021130010205</v>
      </c>
      <c r="AA30" s="403" t="s">
        <v>288</v>
      </c>
      <c r="AB30" s="259" t="s">
        <v>660</v>
      </c>
      <c r="AC30" s="259" t="s">
        <v>661</v>
      </c>
      <c r="AD30" s="80">
        <v>2</v>
      </c>
      <c r="AE30" s="159">
        <v>2.2909507445589918E-2</v>
      </c>
      <c r="AF30" s="200">
        <v>44986</v>
      </c>
      <c r="AG30" s="196">
        <v>45291</v>
      </c>
      <c r="AH30" s="81">
        <f>+AG30-AF30</f>
        <v>305</v>
      </c>
      <c r="AI30" s="476">
        <v>1055035</v>
      </c>
      <c r="AJ30" s="476">
        <v>1055035</v>
      </c>
      <c r="AK30" s="485" t="s">
        <v>289</v>
      </c>
      <c r="AL30" s="486" t="s">
        <v>290</v>
      </c>
      <c r="AM30" s="476" t="s">
        <v>662</v>
      </c>
      <c r="AN30" s="490">
        <v>873000000</v>
      </c>
      <c r="AO30" s="476" t="s">
        <v>663</v>
      </c>
      <c r="AP30" s="403" t="s">
        <v>288</v>
      </c>
      <c r="AQ30" s="487" t="s">
        <v>664</v>
      </c>
      <c r="AR30" s="84" t="s">
        <v>153</v>
      </c>
      <c r="AS30" s="205" t="s">
        <v>665</v>
      </c>
      <c r="AT30" s="160" t="s">
        <v>666</v>
      </c>
      <c r="AU30" s="403" t="s">
        <v>667</v>
      </c>
      <c r="AV30" s="196">
        <v>45000</v>
      </c>
      <c r="AW30" s="84"/>
      <c r="AX30" s="82" t="s">
        <v>978</v>
      </c>
      <c r="AY30" s="82" t="s">
        <v>978</v>
      </c>
    </row>
    <row r="31" spans="1:51" ht="30" x14ac:dyDescent="0.25">
      <c r="A31" s="485"/>
      <c r="B31" s="453"/>
      <c r="C31" s="453"/>
      <c r="D31" s="453"/>
      <c r="E31" s="453"/>
      <c r="F31" s="486"/>
      <c r="G31" s="453"/>
      <c r="H31" s="485"/>
      <c r="I31" s="485"/>
      <c r="J31" s="455"/>
      <c r="K31" s="455"/>
      <c r="L31" s="455"/>
      <c r="M31" s="455"/>
      <c r="N31" s="455"/>
      <c r="O31" s="484"/>
      <c r="P31" s="484"/>
      <c r="Q31" s="404"/>
      <c r="R31" s="494"/>
      <c r="S31" s="494"/>
      <c r="T31" s="497"/>
      <c r="U31" s="656"/>
      <c r="V31" s="500"/>
      <c r="W31" s="503"/>
      <c r="X31" s="506"/>
      <c r="Y31" s="404"/>
      <c r="Z31" s="509"/>
      <c r="AA31" s="404"/>
      <c r="AB31" s="259" t="s">
        <v>668</v>
      </c>
      <c r="AC31" s="259" t="s">
        <v>669</v>
      </c>
      <c r="AD31" s="80">
        <v>2</v>
      </c>
      <c r="AE31" s="159">
        <v>3.4364261168384883E-2</v>
      </c>
      <c r="AF31" s="200">
        <v>44986</v>
      </c>
      <c r="AG31" s="196">
        <v>45291</v>
      </c>
      <c r="AH31" s="81">
        <f t="shared" ref="AH31:AH43" si="3">+AG31-AF31</f>
        <v>305</v>
      </c>
      <c r="AI31" s="484"/>
      <c r="AJ31" s="484"/>
      <c r="AK31" s="485"/>
      <c r="AL31" s="486"/>
      <c r="AM31" s="484"/>
      <c r="AN31" s="491"/>
      <c r="AO31" s="484"/>
      <c r="AP31" s="404"/>
      <c r="AQ31" s="488"/>
      <c r="AR31" s="84" t="s">
        <v>153</v>
      </c>
      <c r="AS31" s="205" t="s">
        <v>665</v>
      </c>
      <c r="AT31" s="160" t="s">
        <v>666</v>
      </c>
      <c r="AU31" s="404"/>
      <c r="AV31" s="196">
        <v>45000</v>
      </c>
      <c r="AW31" s="84"/>
      <c r="AX31" s="80" t="s">
        <v>332</v>
      </c>
      <c r="AY31" s="80" t="s">
        <v>332</v>
      </c>
    </row>
    <row r="32" spans="1:51" ht="45" customHeight="1" x14ac:dyDescent="0.25">
      <c r="A32" s="485"/>
      <c r="B32" s="453"/>
      <c r="C32" s="453"/>
      <c r="D32" s="453"/>
      <c r="E32" s="453"/>
      <c r="F32" s="486"/>
      <c r="G32" s="453"/>
      <c r="H32" s="485"/>
      <c r="I32" s="485"/>
      <c r="J32" s="455"/>
      <c r="K32" s="455"/>
      <c r="L32" s="455"/>
      <c r="M32" s="455"/>
      <c r="N32" s="455"/>
      <c r="O32" s="484"/>
      <c r="P32" s="484"/>
      <c r="Q32" s="404"/>
      <c r="R32" s="494"/>
      <c r="S32" s="494"/>
      <c r="T32" s="497"/>
      <c r="U32" s="656"/>
      <c r="V32" s="500"/>
      <c r="W32" s="503"/>
      <c r="X32" s="506"/>
      <c r="Y32" s="404"/>
      <c r="Z32" s="509"/>
      <c r="AA32" s="404"/>
      <c r="AB32" s="259" t="s">
        <v>670</v>
      </c>
      <c r="AC32" s="259" t="s">
        <v>671</v>
      </c>
      <c r="AD32" s="80">
        <v>1</v>
      </c>
      <c r="AE32" s="159">
        <v>2.2909507445589918E-2</v>
      </c>
      <c r="AF32" s="200">
        <v>44986</v>
      </c>
      <c r="AG32" s="196">
        <v>45291</v>
      </c>
      <c r="AH32" s="81">
        <f t="shared" si="3"/>
        <v>305</v>
      </c>
      <c r="AI32" s="484"/>
      <c r="AJ32" s="484"/>
      <c r="AK32" s="485"/>
      <c r="AL32" s="486"/>
      <c r="AM32" s="484"/>
      <c r="AN32" s="491"/>
      <c r="AO32" s="484"/>
      <c r="AP32" s="404"/>
      <c r="AQ32" s="488"/>
      <c r="AR32" s="84" t="s">
        <v>153</v>
      </c>
      <c r="AS32" s="205" t="s">
        <v>665</v>
      </c>
      <c r="AT32" s="160" t="s">
        <v>666</v>
      </c>
      <c r="AU32" s="404"/>
      <c r="AV32" s="196">
        <v>45000</v>
      </c>
      <c r="AW32" s="84"/>
      <c r="AX32" s="80" t="s">
        <v>332</v>
      </c>
      <c r="AY32" s="80" t="s">
        <v>332</v>
      </c>
    </row>
    <row r="33" spans="1:51" ht="30" x14ac:dyDescent="0.25">
      <c r="A33" s="485"/>
      <c r="B33" s="453"/>
      <c r="C33" s="453"/>
      <c r="D33" s="453"/>
      <c r="E33" s="453"/>
      <c r="F33" s="486"/>
      <c r="G33" s="453"/>
      <c r="H33" s="485"/>
      <c r="I33" s="485"/>
      <c r="J33" s="455"/>
      <c r="K33" s="455"/>
      <c r="L33" s="455"/>
      <c r="M33" s="455"/>
      <c r="N33" s="455"/>
      <c r="O33" s="484"/>
      <c r="P33" s="484"/>
      <c r="Q33" s="404"/>
      <c r="R33" s="494"/>
      <c r="S33" s="494"/>
      <c r="T33" s="497"/>
      <c r="U33" s="656"/>
      <c r="V33" s="500"/>
      <c r="W33" s="503"/>
      <c r="X33" s="506"/>
      <c r="Y33" s="404"/>
      <c r="Z33" s="509"/>
      <c r="AA33" s="404"/>
      <c r="AB33" s="259" t="s">
        <v>672</v>
      </c>
      <c r="AC33" s="259" t="s">
        <v>673</v>
      </c>
      <c r="AD33" s="80">
        <v>1</v>
      </c>
      <c r="AE33" s="159">
        <v>0.05</v>
      </c>
      <c r="AF33" s="200">
        <v>44986</v>
      </c>
      <c r="AG33" s="196">
        <v>45291</v>
      </c>
      <c r="AH33" s="81">
        <f t="shared" si="3"/>
        <v>305</v>
      </c>
      <c r="AI33" s="484"/>
      <c r="AJ33" s="484"/>
      <c r="AK33" s="485"/>
      <c r="AL33" s="486"/>
      <c r="AM33" s="484"/>
      <c r="AN33" s="491"/>
      <c r="AO33" s="484"/>
      <c r="AP33" s="404"/>
      <c r="AQ33" s="488"/>
      <c r="AR33" s="84" t="s">
        <v>153</v>
      </c>
      <c r="AS33" s="205" t="s">
        <v>665</v>
      </c>
      <c r="AT33" s="160" t="s">
        <v>666</v>
      </c>
      <c r="AU33" s="404"/>
      <c r="AV33" s="196">
        <v>45000</v>
      </c>
      <c r="AW33" s="84"/>
      <c r="AX33" s="80" t="s">
        <v>332</v>
      </c>
      <c r="AY33" s="80" t="s">
        <v>332</v>
      </c>
    </row>
    <row r="34" spans="1:51" ht="30" x14ac:dyDescent="0.25">
      <c r="A34" s="485"/>
      <c r="B34" s="453"/>
      <c r="C34" s="453"/>
      <c r="D34" s="453"/>
      <c r="E34" s="453"/>
      <c r="F34" s="486"/>
      <c r="G34" s="453"/>
      <c r="H34" s="485"/>
      <c r="I34" s="485"/>
      <c r="J34" s="455"/>
      <c r="K34" s="455"/>
      <c r="L34" s="455"/>
      <c r="M34" s="455"/>
      <c r="N34" s="455"/>
      <c r="O34" s="484"/>
      <c r="P34" s="484"/>
      <c r="Q34" s="404"/>
      <c r="R34" s="494"/>
      <c r="S34" s="494"/>
      <c r="T34" s="497"/>
      <c r="U34" s="656"/>
      <c r="V34" s="500"/>
      <c r="W34" s="503"/>
      <c r="X34" s="506"/>
      <c r="Y34" s="404"/>
      <c r="Z34" s="509"/>
      <c r="AA34" s="404"/>
      <c r="AB34" s="259" t="s">
        <v>674</v>
      </c>
      <c r="AC34" s="259" t="s">
        <v>675</v>
      </c>
      <c r="AD34" s="80">
        <v>3</v>
      </c>
      <c r="AE34" s="159">
        <v>0.14089347079037801</v>
      </c>
      <c r="AF34" s="200">
        <v>44986</v>
      </c>
      <c r="AG34" s="196">
        <v>45291</v>
      </c>
      <c r="AH34" s="81">
        <f t="shared" si="3"/>
        <v>305</v>
      </c>
      <c r="AI34" s="484"/>
      <c r="AJ34" s="484"/>
      <c r="AK34" s="485"/>
      <c r="AL34" s="486"/>
      <c r="AM34" s="484"/>
      <c r="AN34" s="491"/>
      <c r="AO34" s="484"/>
      <c r="AP34" s="404"/>
      <c r="AQ34" s="488"/>
      <c r="AR34" s="84" t="s">
        <v>153</v>
      </c>
      <c r="AS34" s="205" t="s">
        <v>665</v>
      </c>
      <c r="AT34" s="160" t="s">
        <v>666</v>
      </c>
      <c r="AU34" s="404"/>
      <c r="AV34" s="196">
        <v>45000</v>
      </c>
      <c r="AW34" s="84"/>
      <c r="AX34" s="80" t="s">
        <v>332</v>
      </c>
      <c r="AY34" s="80" t="s">
        <v>332</v>
      </c>
    </row>
    <row r="35" spans="1:51" ht="45" x14ac:dyDescent="0.25">
      <c r="A35" s="485"/>
      <c r="B35" s="453"/>
      <c r="C35" s="453"/>
      <c r="D35" s="453"/>
      <c r="E35" s="453"/>
      <c r="F35" s="486"/>
      <c r="G35" s="453"/>
      <c r="H35" s="485"/>
      <c r="I35" s="485"/>
      <c r="J35" s="456"/>
      <c r="K35" s="456"/>
      <c r="L35" s="456"/>
      <c r="M35" s="456"/>
      <c r="N35" s="456"/>
      <c r="O35" s="477"/>
      <c r="P35" s="477"/>
      <c r="Q35" s="405"/>
      <c r="R35" s="495"/>
      <c r="S35" s="495"/>
      <c r="T35" s="498"/>
      <c r="U35" s="656"/>
      <c r="V35" s="500"/>
      <c r="W35" s="503"/>
      <c r="X35" s="506"/>
      <c r="Y35" s="405"/>
      <c r="Z35" s="510"/>
      <c r="AA35" s="405"/>
      <c r="AB35" s="259" t="s">
        <v>676</v>
      </c>
      <c r="AC35" s="259" t="s">
        <v>677</v>
      </c>
      <c r="AD35" s="80">
        <v>2</v>
      </c>
      <c r="AE35" s="159">
        <v>0.73310423825887738</v>
      </c>
      <c r="AF35" s="200">
        <v>44986</v>
      </c>
      <c r="AG35" s="196">
        <v>45291</v>
      </c>
      <c r="AH35" s="81">
        <f t="shared" si="3"/>
        <v>305</v>
      </c>
      <c r="AI35" s="484"/>
      <c r="AJ35" s="484"/>
      <c r="AK35" s="485"/>
      <c r="AL35" s="486"/>
      <c r="AM35" s="484"/>
      <c r="AN35" s="492"/>
      <c r="AO35" s="477"/>
      <c r="AP35" s="405"/>
      <c r="AQ35" s="489"/>
      <c r="AR35" s="84" t="s">
        <v>153</v>
      </c>
      <c r="AS35" s="205" t="s">
        <v>665</v>
      </c>
      <c r="AT35" s="160" t="s">
        <v>678</v>
      </c>
      <c r="AU35" s="404"/>
      <c r="AV35" s="196">
        <v>45000</v>
      </c>
      <c r="AW35" s="84"/>
      <c r="AX35" s="80" t="s">
        <v>332</v>
      </c>
      <c r="AY35" s="80" t="s">
        <v>332</v>
      </c>
    </row>
    <row r="36" spans="1:51" ht="60" x14ac:dyDescent="0.25">
      <c r="A36" s="485"/>
      <c r="B36" s="453"/>
      <c r="C36" s="453"/>
      <c r="D36" s="453"/>
      <c r="E36" s="453"/>
      <c r="F36" s="486"/>
      <c r="G36" s="453"/>
      <c r="H36" s="485"/>
      <c r="I36" s="485"/>
      <c r="J36" s="78" t="s">
        <v>291</v>
      </c>
      <c r="K36" s="78" t="s">
        <v>292</v>
      </c>
      <c r="L36" s="78" t="s">
        <v>249</v>
      </c>
      <c r="M36" s="85" t="s">
        <v>293</v>
      </c>
      <c r="N36" s="79" t="s">
        <v>294</v>
      </c>
      <c r="O36" s="80"/>
      <c r="P36" s="80" t="s">
        <v>136</v>
      </c>
      <c r="Q36" s="82" t="s">
        <v>679</v>
      </c>
      <c r="R36" s="78">
        <v>18</v>
      </c>
      <c r="S36" s="78">
        <v>18</v>
      </c>
      <c r="T36" s="161">
        <v>20</v>
      </c>
      <c r="U36" s="656"/>
      <c r="V36" s="500"/>
      <c r="W36" s="503"/>
      <c r="X36" s="506"/>
      <c r="Y36" s="82" t="s">
        <v>295</v>
      </c>
      <c r="Z36" s="83">
        <v>2021130010204</v>
      </c>
      <c r="AA36" s="82" t="s">
        <v>295</v>
      </c>
      <c r="AB36" s="259" t="s">
        <v>680</v>
      </c>
      <c r="AC36" s="260" t="s">
        <v>681</v>
      </c>
      <c r="AD36" s="80">
        <v>2</v>
      </c>
      <c r="AE36" s="162">
        <v>1</v>
      </c>
      <c r="AF36" s="200">
        <v>44986</v>
      </c>
      <c r="AG36" s="196">
        <v>45291</v>
      </c>
      <c r="AH36" s="81">
        <f>+AG36-AF36</f>
        <v>305</v>
      </c>
      <c r="AI36" s="484"/>
      <c r="AJ36" s="484"/>
      <c r="AK36" s="485"/>
      <c r="AL36" s="486"/>
      <c r="AM36" s="484"/>
      <c r="AN36" s="163">
        <v>238000000</v>
      </c>
      <c r="AO36" s="84" t="s">
        <v>663</v>
      </c>
      <c r="AP36" s="160" t="s">
        <v>295</v>
      </c>
      <c r="AQ36" s="164" t="s">
        <v>682</v>
      </c>
      <c r="AR36" s="84" t="s">
        <v>153</v>
      </c>
      <c r="AS36" s="205" t="s">
        <v>665</v>
      </c>
      <c r="AT36" s="160" t="s">
        <v>678</v>
      </c>
      <c r="AU36" s="404"/>
      <c r="AV36" s="196">
        <v>45000</v>
      </c>
      <c r="AW36" s="84"/>
      <c r="AX36" s="80" t="s">
        <v>332</v>
      </c>
      <c r="AY36" s="80" t="s">
        <v>332</v>
      </c>
    </row>
    <row r="37" spans="1:51" ht="60" customHeight="1" x14ac:dyDescent="0.25">
      <c r="A37" s="485"/>
      <c r="B37" s="453"/>
      <c r="C37" s="453"/>
      <c r="D37" s="453"/>
      <c r="E37" s="453"/>
      <c r="F37" s="486"/>
      <c r="G37" s="453"/>
      <c r="H37" s="485"/>
      <c r="I37" s="485"/>
      <c r="J37" s="453" t="s">
        <v>296</v>
      </c>
      <c r="K37" s="454" t="s">
        <v>297</v>
      </c>
      <c r="L37" s="454" t="s">
        <v>249</v>
      </c>
      <c r="M37" s="482">
        <v>0</v>
      </c>
      <c r="N37" s="454" t="s">
        <v>298</v>
      </c>
      <c r="O37" s="476"/>
      <c r="P37" s="476" t="s">
        <v>136</v>
      </c>
      <c r="Q37" s="403" t="s">
        <v>679</v>
      </c>
      <c r="R37" s="454">
        <v>4</v>
      </c>
      <c r="S37" s="454">
        <v>4</v>
      </c>
      <c r="T37" s="496">
        <v>3</v>
      </c>
      <c r="U37" s="656"/>
      <c r="V37" s="500"/>
      <c r="W37" s="503"/>
      <c r="X37" s="506"/>
      <c r="Y37" s="457" t="s">
        <v>299</v>
      </c>
      <c r="Z37" s="478">
        <v>2021130010203</v>
      </c>
      <c r="AA37" s="457" t="s">
        <v>299</v>
      </c>
      <c r="AB37" s="259" t="s">
        <v>683</v>
      </c>
      <c r="AC37" s="260" t="s">
        <v>684</v>
      </c>
      <c r="AD37" s="80">
        <v>1</v>
      </c>
      <c r="AE37" s="162">
        <v>0.35</v>
      </c>
      <c r="AF37" s="200">
        <v>44986</v>
      </c>
      <c r="AG37" s="196">
        <v>45291</v>
      </c>
      <c r="AH37" s="81">
        <f t="shared" si="3"/>
        <v>305</v>
      </c>
      <c r="AI37" s="484"/>
      <c r="AJ37" s="484"/>
      <c r="AK37" s="485"/>
      <c r="AL37" s="486"/>
      <c r="AM37" s="484"/>
      <c r="AN37" s="458">
        <v>339000000</v>
      </c>
      <c r="AO37" s="403" t="s">
        <v>663</v>
      </c>
      <c r="AP37" s="403" t="s">
        <v>299</v>
      </c>
      <c r="AQ37" s="479" t="s">
        <v>685</v>
      </c>
      <c r="AR37" s="84" t="s">
        <v>153</v>
      </c>
      <c r="AS37" s="205" t="s">
        <v>665</v>
      </c>
      <c r="AT37" s="160" t="s">
        <v>666</v>
      </c>
      <c r="AU37" s="404"/>
      <c r="AV37" s="196">
        <v>45000</v>
      </c>
      <c r="AW37" s="84"/>
      <c r="AX37" s="80" t="s">
        <v>332</v>
      </c>
      <c r="AY37" s="80" t="s">
        <v>332</v>
      </c>
    </row>
    <row r="38" spans="1:51" ht="45" x14ac:dyDescent="0.25">
      <c r="A38" s="485"/>
      <c r="B38" s="453"/>
      <c r="C38" s="453"/>
      <c r="D38" s="453"/>
      <c r="E38" s="453"/>
      <c r="F38" s="486"/>
      <c r="G38" s="453"/>
      <c r="H38" s="485"/>
      <c r="I38" s="485"/>
      <c r="J38" s="453"/>
      <c r="K38" s="455"/>
      <c r="L38" s="455"/>
      <c r="M38" s="658"/>
      <c r="N38" s="455"/>
      <c r="O38" s="484"/>
      <c r="P38" s="484"/>
      <c r="Q38" s="404"/>
      <c r="R38" s="455"/>
      <c r="S38" s="455"/>
      <c r="T38" s="497"/>
      <c r="U38" s="656"/>
      <c r="V38" s="500"/>
      <c r="W38" s="503"/>
      <c r="X38" s="506"/>
      <c r="Y38" s="457"/>
      <c r="Z38" s="478"/>
      <c r="AA38" s="457"/>
      <c r="AB38" s="259" t="s">
        <v>686</v>
      </c>
      <c r="AC38" s="260" t="s">
        <v>684</v>
      </c>
      <c r="AD38" s="80">
        <v>1</v>
      </c>
      <c r="AE38" s="162">
        <v>0.19</v>
      </c>
      <c r="AF38" s="200">
        <v>44986</v>
      </c>
      <c r="AG38" s="196">
        <v>45291</v>
      </c>
      <c r="AH38" s="81">
        <f t="shared" si="3"/>
        <v>305</v>
      </c>
      <c r="AI38" s="484"/>
      <c r="AJ38" s="484"/>
      <c r="AK38" s="485"/>
      <c r="AL38" s="486"/>
      <c r="AM38" s="484"/>
      <c r="AN38" s="459"/>
      <c r="AO38" s="404"/>
      <c r="AP38" s="404"/>
      <c r="AQ38" s="480"/>
      <c r="AR38" s="84" t="s">
        <v>153</v>
      </c>
      <c r="AS38" s="205" t="s">
        <v>665</v>
      </c>
      <c r="AT38" s="160" t="s">
        <v>666</v>
      </c>
      <c r="AU38" s="404"/>
      <c r="AV38" s="196">
        <v>45000</v>
      </c>
      <c r="AW38" s="84"/>
      <c r="AX38" s="80" t="s">
        <v>332</v>
      </c>
      <c r="AY38" s="80" t="s">
        <v>332</v>
      </c>
    </row>
    <row r="39" spans="1:51" ht="30" x14ac:dyDescent="0.25">
      <c r="A39" s="485"/>
      <c r="B39" s="453"/>
      <c r="C39" s="453"/>
      <c r="D39" s="453"/>
      <c r="E39" s="453"/>
      <c r="F39" s="486"/>
      <c r="G39" s="453"/>
      <c r="H39" s="485"/>
      <c r="I39" s="485"/>
      <c r="J39" s="453"/>
      <c r="K39" s="456"/>
      <c r="L39" s="456"/>
      <c r="M39" s="483"/>
      <c r="N39" s="456"/>
      <c r="O39" s="477"/>
      <c r="P39" s="477"/>
      <c r="Q39" s="405"/>
      <c r="R39" s="456"/>
      <c r="S39" s="456"/>
      <c r="T39" s="498"/>
      <c r="U39" s="656"/>
      <c r="V39" s="500"/>
      <c r="W39" s="503"/>
      <c r="X39" s="506"/>
      <c r="Y39" s="457"/>
      <c r="Z39" s="478"/>
      <c r="AA39" s="457"/>
      <c r="AB39" s="259" t="s">
        <v>687</v>
      </c>
      <c r="AC39" s="260" t="s">
        <v>684</v>
      </c>
      <c r="AD39" s="80">
        <v>1</v>
      </c>
      <c r="AE39" s="162">
        <v>0.15</v>
      </c>
      <c r="AF39" s="200">
        <v>44986</v>
      </c>
      <c r="AG39" s="196">
        <v>45291</v>
      </c>
      <c r="AH39" s="81">
        <f t="shared" si="3"/>
        <v>305</v>
      </c>
      <c r="AI39" s="484"/>
      <c r="AJ39" s="484"/>
      <c r="AK39" s="485"/>
      <c r="AL39" s="486"/>
      <c r="AM39" s="484"/>
      <c r="AN39" s="459"/>
      <c r="AO39" s="404"/>
      <c r="AP39" s="404"/>
      <c r="AQ39" s="480"/>
      <c r="AR39" s="84" t="s">
        <v>153</v>
      </c>
      <c r="AS39" s="205" t="s">
        <v>665</v>
      </c>
      <c r="AT39" s="160" t="s">
        <v>666</v>
      </c>
      <c r="AU39" s="404"/>
      <c r="AV39" s="196">
        <v>45000</v>
      </c>
      <c r="AW39" s="84"/>
      <c r="AX39" s="80" t="s">
        <v>332</v>
      </c>
      <c r="AY39" s="80" t="s">
        <v>332</v>
      </c>
    </row>
    <row r="40" spans="1:51" ht="45" x14ac:dyDescent="0.25">
      <c r="A40" s="485"/>
      <c r="B40" s="453"/>
      <c r="C40" s="453"/>
      <c r="D40" s="453"/>
      <c r="E40" s="453"/>
      <c r="F40" s="486"/>
      <c r="G40" s="453"/>
      <c r="H40" s="485"/>
      <c r="I40" s="485"/>
      <c r="J40" s="453"/>
      <c r="K40" s="78" t="s">
        <v>300</v>
      </c>
      <c r="L40" s="78" t="s">
        <v>249</v>
      </c>
      <c r="M40" s="85">
        <v>5</v>
      </c>
      <c r="N40" s="79" t="s">
        <v>301</v>
      </c>
      <c r="O40" s="80"/>
      <c r="P40" s="80" t="s">
        <v>136</v>
      </c>
      <c r="Q40" s="82" t="s">
        <v>679</v>
      </c>
      <c r="R40" s="78">
        <v>5</v>
      </c>
      <c r="S40" s="78">
        <v>5</v>
      </c>
      <c r="T40" s="161">
        <v>4</v>
      </c>
      <c r="U40" s="656"/>
      <c r="V40" s="500"/>
      <c r="W40" s="503"/>
      <c r="X40" s="506"/>
      <c r="Y40" s="457"/>
      <c r="Z40" s="478"/>
      <c r="AA40" s="457"/>
      <c r="AB40" s="259" t="s">
        <v>688</v>
      </c>
      <c r="AC40" s="260" t="s">
        <v>689</v>
      </c>
      <c r="AD40" s="80">
        <v>1</v>
      </c>
      <c r="AE40" s="162">
        <v>0.01</v>
      </c>
      <c r="AF40" s="200">
        <v>44986</v>
      </c>
      <c r="AG40" s="196">
        <v>45291</v>
      </c>
      <c r="AH40" s="81">
        <f t="shared" si="3"/>
        <v>305</v>
      </c>
      <c r="AI40" s="484"/>
      <c r="AJ40" s="484"/>
      <c r="AK40" s="485"/>
      <c r="AL40" s="486"/>
      <c r="AM40" s="484"/>
      <c r="AN40" s="459"/>
      <c r="AO40" s="404"/>
      <c r="AP40" s="404"/>
      <c r="AQ40" s="480"/>
      <c r="AR40" s="84" t="s">
        <v>153</v>
      </c>
      <c r="AS40" s="205" t="s">
        <v>665</v>
      </c>
      <c r="AT40" s="160" t="s">
        <v>666</v>
      </c>
      <c r="AU40" s="404"/>
      <c r="AV40" s="196">
        <v>45000</v>
      </c>
      <c r="AW40" s="84"/>
      <c r="AX40" s="80" t="s">
        <v>332</v>
      </c>
      <c r="AY40" s="80" t="s">
        <v>332</v>
      </c>
    </row>
    <row r="41" spans="1:51" ht="45" customHeight="1" x14ac:dyDescent="0.25">
      <c r="A41" s="485"/>
      <c r="B41" s="453"/>
      <c r="C41" s="453"/>
      <c r="D41" s="453"/>
      <c r="E41" s="453"/>
      <c r="F41" s="486"/>
      <c r="G41" s="453"/>
      <c r="H41" s="485"/>
      <c r="I41" s="485"/>
      <c r="J41" s="453"/>
      <c r="K41" s="454" t="s">
        <v>302</v>
      </c>
      <c r="L41" s="454" t="s">
        <v>249</v>
      </c>
      <c r="M41" s="482">
        <v>3</v>
      </c>
      <c r="N41" s="454" t="s">
        <v>303</v>
      </c>
      <c r="O41" s="476"/>
      <c r="P41" s="476" t="s">
        <v>136</v>
      </c>
      <c r="Q41" s="403" t="s">
        <v>679</v>
      </c>
      <c r="R41" s="454">
        <v>3</v>
      </c>
      <c r="S41" s="454">
        <v>3</v>
      </c>
      <c r="T41" s="496">
        <v>1</v>
      </c>
      <c r="U41" s="656"/>
      <c r="V41" s="500"/>
      <c r="W41" s="503"/>
      <c r="X41" s="506"/>
      <c r="Y41" s="457"/>
      <c r="Z41" s="478"/>
      <c r="AA41" s="457"/>
      <c r="AB41" s="259" t="s">
        <v>690</v>
      </c>
      <c r="AC41" s="259" t="s">
        <v>691</v>
      </c>
      <c r="AD41" s="80">
        <v>1</v>
      </c>
      <c r="AE41" s="162">
        <v>0.15</v>
      </c>
      <c r="AF41" s="200">
        <v>44986</v>
      </c>
      <c r="AG41" s="196">
        <v>45291</v>
      </c>
      <c r="AH41" s="81">
        <f>+AG41-AF41</f>
        <v>305</v>
      </c>
      <c r="AI41" s="484"/>
      <c r="AJ41" s="484"/>
      <c r="AK41" s="485"/>
      <c r="AL41" s="486"/>
      <c r="AM41" s="484"/>
      <c r="AN41" s="459"/>
      <c r="AO41" s="404"/>
      <c r="AP41" s="404"/>
      <c r="AQ41" s="480"/>
      <c r="AR41" s="84" t="s">
        <v>153</v>
      </c>
      <c r="AS41" s="205" t="s">
        <v>665</v>
      </c>
      <c r="AT41" s="160" t="s">
        <v>666</v>
      </c>
      <c r="AU41" s="404"/>
      <c r="AV41" s="196">
        <v>45000</v>
      </c>
      <c r="AW41" s="84"/>
      <c r="AX41" s="80" t="s">
        <v>332</v>
      </c>
      <c r="AY41" s="80" t="s">
        <v>332</v>
      </c>
    </row>
    <row r="42" spans="1:51" ht="45" x14ac:dyDescent="0.25">
      <c r="A42" s="485"/>
      <c r="B42" s="453"/>
      <c r="C42" s="453"/>
      <c r="D42" s="453"/>
      <c r="E42" s="453"/>
      <c r="F42" s="486"/>
      <c r="G42" s="453"/>
      <c r="H42" s="485"/>
      <c r="I42" s="485"/>
      <c r="J42" s="453"/>
      <c r="K42" s="456"/>
      <c r="L42" s="456"/>
      <c r="M42" s="483"/>
      <c r="N42" s="456"/>
      <c r="O42" s="477"/>
      <c r="P42" s="477"/>
      <c r="Q42" s="405"/>
      <c r="R42" s="456"/>
      <c r="S42" s="456"/>
      <c r="T42" s="498"/>
      <c r="U42" s="656"/>
      <c r="V42" s="500"/>
      <c r="W42" s="503"/>
      <c r="X42" s="506"/>
      <c r="Y42" s="457"/>
      <c r="Z42" s="478"/>
      <c r="AA42" s="457"/>
      <c r="AB42" s="259" t="s">
        <v>692</v>
      </c>
      <c r="AC42" s="259" t="s">
        <v>693</v>
      </c>
      <c r="AD42" s="80">
        <v>1</v>
      </c>
      <c r="AE42" s="162">
        <v>0.09</v>
      </c>
      <c r="AF42" s="200">
        <v>44986</v>
      </c>
      <c r="AG42" s="196">
        <v>45291</v>
      </c>
      <c r="AH42" s="81">
        <f t="shared" si="3"/>
        <v>305</v>
      </c>
      <c r="AI42" s="484"/>
      <c r="AJ42" s="484"/>
      <c r="AK42" s="485"/>
      <c r="AL42" s="486"/>
      <c r="AM42" s="484"/>
      <c r="AN42" s="459"/>
      <c r="AO42" s="404"/>
      <c r="AP42" s="404"/>
      <c r="AQ42" s="480"/>
      <c r="AR42" s="84" t="s">
        <v>153</v>
      </c>
      <c r="AS42" s="205" t="s">
        <v>665</v>
      </c>
      <c r="AT42" s="160" t="s">
        <v>666</v>
      </c>
      <c r="AU42" s="404"/>
      <c r="AV42" s="196">
        <v>45000</v>
      </c>
      <c r="AW42" s="84"/>
      <c r="AX42" s="80" t="s">
        <v>332</v>
      </c>
      <c r="AY42" s="80" t="s">
        <v>332</v>
      </c>
    </row>
    <row r="43" spans="1:51" ht="75" x14ac:dyDescent="0.25">
      <c r="A43" s="485"/>
      <c r="B43" s="453"/>
      <c r="C43" s="453"/>
      <c r="D43" s="453"/>
      <c r="E43" s="453"/>
      <c r="F43" s="486"/>
      <c r="G43" s="453"/>
      <c r="H43" s="485"/>
      <c r="I43" s="485"/>
      <c r="J43" s="453"/>
      <c r="K43" s="78" t="s">
        <v>304</v>
      </c>
      <c r="L43" s="78" t="s">
        <v>249</v>
      </c>
      <c r="M43" s="85">
        <v>250</v>
      </c>
      <c r="N43" s="79" t="s">
        <v>305</v>
      </c>
      <c r="O43" s="80"/>
      <c r="P43" s="80" t="s">
        <v>136</v>
      </c>
      <c r="Q43" s="82" t="s">
        <v>694</v>
      </c>
      <c r="R43" s="78">
        <v>400</v>
      </c>
      <c r="S43" s="78">
        <v>250</v>
      </c>
      <c r="T43" s="161">
        <v>2335</v>
      </c>
      <c r="U43" s="657"/>
      <c r="V43" s="501"/>
      <c r="W43" s="504"/>
      <c r="X43" s="507"/>
      <c r="Y43" s="457"/>
      <c r="Z43" s="478"/>
      <c r="AA43" s="457"/>
      <c r="AB43" s="259" t="s">
        <v>695</v>
      </c>
      <c r="AC43" s="259" t="s">
        <v>696</v>
      </c>
      <c r="AD43" s="80">
        <v>4</v>
      </c>
      <c r="AE43" s="162">
        <v>0.06</v>
      </c>
      <c r="AF43" s="200">
        <v>44986</v>
      </c>
      <c r="AG43" s="196">
        <v>45291</v>
      </c>
      <c r="AH43" s="81">
        <f t="shared" si="3"/>
        <v>305</v>
      </c>
      <c r="AI43" s="477"/>
      <c r="AJ43" s="477"/>
      <c r="AK43" s="485"/>
      <c r="AL43" s="486"/>
      <c r="AM43" s="477"/>
      <c r="AN43" s="460"/>
      <c r="AO43" s="405"/>
      <c r="AP43" s="405"/>
      <c r="AQ43" s="481"/>
      <c r="AR43" s="84" t="s">
        <v>153</v>
      </c>
      <c r="AS43" s="205" t="s">
        <v>665</v>
      </c>
      <c r="AT43" s="160" t="s">
        <v>666</v>
      </c>
      <c r="AU43" s="405"/>
      <c r="AV43" s="196">
        <v>45000</v>
      </c>
      <c r="AW43" s="84"/>
      <c r="AX43" s="80" t="s">
        <v>332</v>
      </c>
      <c r="AY43" s="80" t="s">
        <v>332</v>
      </c>
    </row>
    <row r="44" spans="1:51" s="41" customFormat="1" ht="132.75" customHeight="1" x14ac:dyDescent="0.25">
      <c r="A44" s="632" t="s">
        <v>306</v>
      </c>
      <c r="B44" s="632" t="s">
        <v>307</v>
      </c>
      <c r="C44" s="632" t="s">
        <v>308</v>
      </c>
      <c r="D44" s="632" t="s">
        <v>309</v>
      </c>
      <c r="E44" s="659">
        <v>0.57699999999999996</v>
      </c>
      <c r="F44" s="632" t="s">
        <v>310</v>
      </c>
      <c r="G44" s="632" t="s">
        <v>311</v>
      </c>
      <c r="H44" s="632" t="s">
        <v>130</v>
      </c>
      <c r="I44" s="660">
        <v>0.75</v>
      </c>
      <c r="J44" s="632" t="s">
        <v>312</v>
      </c>
      <c r="K44" s="632" t="s">
        <v>313</v>
      </c>
      <c r="L44" s="705" t="s">
        <v>249</v>
      </c>
      <c r="M44" s="632" t="s">
        <v>314</v>
      </c>
      <c r="N44" s="632" t="s">
        <v>310</v>
      </c>
      <c r="O44" s="632"/>
      <c r="P44" s="632" t="s">
        <v>136</v>
      </c>
      <c r="Q44" s="632"/>
      <c r="R44" s="706">
        <v>7</v>
      </c>
      <c r="S44" s="707">
        <v>3</v>
      </c>
      <c r="T44" s="653">
        <v>4</v>
      </c>
      <c r="U44" s="654" t="s">
        <v>138</v>
      </c>
      <c r="V44" s="633" t="s">
        <v>315</v>
      </c>
      <c r="W44" s="634" t="s">
        <v>316</v>
      </c>
      <c r="X44" s="635" t="s">
        <v>317</v>
      </c>
      <c r="Y44" s="635" t="s">
        <v>318</v>
      </c>
      <c r="Z44" s="652">
        <v>2020130010277</v>
      </c>
      <c r="AA44" s="635" t="s">
        <v>319</v>
      </c>
      <c r="AB44" s="45" t="s">
        <v>320</v>
      </c>
      <c r="AC44" s="46" t="s">
        <v>321</v>
      </c>
      <c r="AD44" s="42">
        <f>+(4*19)</f>
        <v>76</v>
      </c>
      <c r="AE44" s="42" t="s">
        <v>322</v>
      </c>
      <c r="AF44" s="47">
        <v>44958</v>
      </c>
      <c r="AG44" s="47">
        <v>45291</v>
      </c>
      <c r="AH44" s="43">
        <f>+AG44-AF44</f>
        <v>333</v>
      </c>
      <c r="AI44" s="42">
        <v>2200</v>
      </c>
      <c r="AJ44" s="42"/>
      <c r="AK44" s="632" t="s">
        <v>323</v>
      </c>
      <c r="AL44" s="632" t="s">
        <v>324</v>
      </c>
      <c r="AM44" s="632" t="s">
        <v>325</v>
      </c>
      <c r="AN44" s="651">
        <v>400000000</v>
      </c>
      <c r="AO44" s="632" t="s">
        <v>326</v>
      </c>
      <c r="AP44" s="632" t="s">
        <v>327</v>
      </c>
      <c r="AQ44" s="632" t="s">
        <v>328</v>
      </c>
      <c r="AR44" s="42" t="s">
        <v>153</v>
      </c>
      <c r="AS44" s="45" t="s">
        <v>329</v>
      </c>
      <c r="AT44" s="42" t="s">
        <v>330</v>
      </c>
      <c r="AU44" s="42" t="s">
        <v>331</v>
      </c>
      <c r="AV44" s="47">
        <v>44946</v>
      </c>
      <c r="AW44" s="42" t="s">
        <v>332</v>
      </c>
      <c r="AX44" s="45" t="s">
        <v>333</v>
      </c>
      <c r="AY44" s="45" t="s">
        <v>334</v>
      </c>
    </row>
    <row r="45" spans="1:51" s="41" customFormat="1" ht="129" customHeight="1" x14ac:dyDescent="0.25">
      <c r="A45" s="632"/>
      <c r="B45" s="632"/>
      <c r="C45" s="632"/>
      <c r="D45" s="632"/>
      <c r="E45" s="659"/>
      <c r="F45" s="632"/>
      <c r="G45" s="632"/>
      <c r="H45" s="632"/>
      <c r="I45" s="660"/>
      <c r="J45" s="632"/>
      <c r="K45" s="632"/>
      <c r="L45" s="705"/>
      <c r="M45" s="632"/>
      <c r="N45" s="632"/>
      <c r="O45" s="632"/>
      <c r="P45" s="632"/>
      <c r="Q45" s="632"/>
      <c r="R45" s="706"/>
      <c r="S45" s="707"/>
      <c r="T45" s="653"/>
      <c r="U45" s="654"/>
      <c r="V45" s="633"/>
      <c r="W45" s="634"/>
      <c r="X45" s="635"/>
      <c r="Y45" s="635"/>
      <c r="Z45" s="652"/>
      <c r="AA45" s="635"/>
      <c r="AB45" s="45" t="s">
        <v>335</v>
      </c>
      <c r="AC45" s="42" t="s">
        <v>336</v>
      </c>
      <c r="AD45" s="42">
        <v>12</v>
      </c>
      <c r="AE45" s="123">
        <v>1</v>
      </c>
      <c r="AF45" s="47">
        <v>44958</v>
      </c>
      <c r="AG45" s="47">
        <v>45291</v>
      </c>
      <c r="AH45" s="43">
        <f t="shared" ref="AH45:AH59" si="4">+AG45-AF45</f>
        <v>333</v>
      </c>
      <c r="AI45" s="42">
        <v>2200</v>
      </c>
      <c r="AJ45" s="42"/>
      <c r="AK45" s="632"/>
      <c r="AL45" s="632"/>
      <c r="AM45" s="632"/>
      <c r="AN45" s="651"/>
      <c r="AO45" s="632"/>
      <c r="AP45" s="632"/>
      <c r="AQ45" s="632"/>
      <c r="AR45" s="42" t="s">
        <v>153</v>
      </c>
      <c r="AS45" s="45" t="s">
        <v>329</v>
      </c>
      <c r="AT45" s="42" t="s">
        <v>330</v>
      </c>
      <c r="AU45" s="42" t="s">
        <v>331</v>
      </c>
      <c r="AV45" s="47">
        <v>44946</v>
      </c>
      <c r="AW45" s="42" t="s">
        <v>332</v>
      </c>
      <c r="AX45" s="45" t="s">
        <v>337</v>
      </c>
      <c r="AY45" s="45" t="s">
        <v>338</v>
      </c>
    </row>
    <row r="46" spans="1:51" s="41" customFormat="1" ht="137.25" customHeight="1" x14ac:dyDescent="0.25">
      <c r="A46" s="632"/>
      <c r="B46" s="632"/>
      <c r="C46" s="632"/>
      <c r="D46" s="632"/>
      <c r="E46" s="659"/>
      <c r="F46" s="632"/>
      <c r="G46" s="632"/>
      <c r="H46" s="632"/>
      <c r="I46" s="660"/>
      <c r="J46" s="632"/>
      <c r="K46" s="632"/>
      <c r="L46" s="705"/>
      <c r="M46" s="632"/>
      <c r="N46" s="632"/>
      <c r="O46" s="632"/>
      <c r="P46" s="632"/>
      <c r="Q46" s="632"/>
      <c r="R46" s="706"/>
      <c r="S46" s="707"/>
      <c r="T46" s="653"/>
      <c r="U46" s="654"/>
      <c r="V46" s="633"/>
      <c r="W46" s="634"/>
      <c r="X46" s="635"/>
      <c r="Y46" s="635"/>
      <c r="Z46" s="652"/>
      <c r="AA46" s="635"/>
      <c r="AB46" s="45" t="s">
        <v>339</v>
      </c>
      <c r="AC46" s="42" t="s">
        <v>340</v>
      </c>
      <c r="AD46" s="42">
        <v>50</v>
      </c>
      <c r="AE46" s="123">
        <v>1</v>
      </c>
      <c r="AF46" s="47">
        <v>44958</v>
      </c>
      <c r="AG46" s="47">
        <v>45291</v>
      </c>
      <c r="AH46" s="43">
        <f t="shared" si="4"/>
        <v>333</v>
      </c>
      <c r="AI46" s="42">
        <v>2200</v>
      </c>
      <c r="AJ46" s="42"/>
      <c r="AK46" s="632"/>
      <c r="AL46" s="632"/>
      <c r="AM46" s="632"/>
      <c r="AN46" s="651"/>
      <c r="AO46" s="632"/>
      <c r="AP46" s="632"/>
      <c r="AQ46" s="632"/>
      <c r="AR46" s="42" t="s">
        <v>153</v>
      </c>
      <c r="AS46" s="45" t="s">
        <v>329</v>
      </c>
      <c r="AT46" s="42" t="s">
        <v>330</v>
      </c>
      <c r="AU46" s="42" t="s">
        <v>331</v>
      </c>
      <c r="AV46" s="47">
        <v>44946</v>
      </c>
      <c r="AW46" s="42" t="s">
        <v>332</v>
      </c>
      <c r="AX46" s="45" t="s">
        <v>341</v>
      </c>
      <c r="AY46" s="45" t="s">
        <v>342</v>
      </c>
    </row>
    <row r="47" spans="1:51" s="41" customFormat="1" ht="96" customHeight="1" x14ac:dyDescent="0.25">
      <c r="A47" s="632"/>
      <c r="B47" s="632"/>
      <c r="C47" s="632"/>
      <c r="D47" s="632"/>
      <c r="E47" s="659"/>
      <c r="F47" s="632"/>
      <c r="G47" s="632"/>
      <c r="H47" s="632"/>
      <c r="I47" s="660"/>
      <c r="J47" s="632"/>
      <c r="K47" s="632"/>
      <c r="L47" s="705"/>
      <c r="M47" s="632"/>
      <c r="N47" s="632"/>
      <c r="O47" s="632"/>
      <c r="P47" s="632"/>
      <c r="Q47" s="632"/>
      <c r="R47" s="706"/>
      <c r="S47" s="707"/>
      <c r="T47" s="653"/>
      <c r="U47" s="654"/>
      <c r="V47" s="633"/>
      <c r="W47" s="634" t="s">
        <v>343</v>
      </c>
      <c r="X47" s="635" t="s">
        <v>344</v>
      </c>
      <c r="Y47" s="635"/>
      <c r="Z47" s="652"/>
      <c r="AA47" s="635"/>
      <c r="AB47" s="45" t="s">
        <v>345</v>
      </c>
      <c r="AC47" s="42" t="s">
        <v>346</v>
      </c>
      <c r="AD47" s="42">
        <v>1</v>
      </c>
      <c r="AE47" s="42" t="s">
        <v>962</v>
      </c>
      <c r="AF47" s="47">
        <v>45017</v>
      </c>
      <c r="AG47" s="47">
        <v>45291</v>
      </c>
      <c r="AH47" s="43">
        <f t="shared" si="4"/>
        <v>274</v>
      </c>
      <c r="AI47" s="42">
        <v>2200</v>
      </c>
      <c r="AJ47" s="42"/>
      <c r="AK47" s="632"/>
      <c r="AL47" s="632"/>
      <c r="AM47" s="632"/>
      <c r="AN47" s="651"/>
      <c r="AO47" s="632"/>
      <c r="AP47" s="632"/>
      <c r="AQ47" s="632"/>
      <c r="AR47" s="42" t="s">
        <v>153</v>
      </c>
      <c r="AS47" s="45" t="s">
        <v>964</v>
      </c>
      <c r="AT47" s="42" t="s">
        <v>347</v>
      </c>
      <c r="AU47" s="42" t="s">
        <v>331</v>
      </c>
      <c r="AV47" s="47">
        <v>45017</v>
      </c>
      <c r="AW47" s="42" t="s">
        <v>332</v>
      </c>
      <c r="AX47" s="45" t="s">
        <v>965</v>
      </c>
      <c r="AY47" s="45" t="s">
        <v>966</v>
      </c>
    </row>
    <row r="48" spans="1:51" s="41" customFormat="1" ht="67.5" customHeight="1" x14ac:dyDescent="0.25">
      <c r="A48" s="632"/>
      <c r="B48" s="632"/>
      <c r="C48" s="632"/>
      <c r="D48" s="632"/>
      <c r="E48" s="659"/>
      <c r="F48" s="632"/>
      <c r="G48" s="632"/>
      <c r="H48" s="632"/>
      <c r="I48" s="660"/>
      <c r="J48" s="632"/>
      <c r="K48" s="632"/>
      <c r="L48" s="705"/>
      <c r="M48" s="632"/>
      <c r="N48" s="632"/>
      <c r="O48" s="632"/>
      <c r="P48" s="632"/>
      <c r="Q48" s="632"/>
      <c r="R48" s="706"/>
      <c r="S48" s="707"/>
      <c r="T48" s="653"/>
      <c r="U48" s="654"/>
      <c r="V48" s="633"/>
      <c r="W48" s="634"/>
      <c r="X48" s="635"/>
      <c r="Y48" s="635"/>
      <c r="Z48" s="652"/>
      <c r="AA48" s="635"/>
      <c r="AB48" s="45" t="s">
        <v>348</v>
      </c>
      <c r="AC48" s="42" t="s">
        <v>349</v>
      </c>
      <c r="AD48" s="42">
        <v>1</v>
      </c>
      <c r="AE48" s="42" t="s">
        <v>963</v>
      </c>
      <c r="AF48" s="47">
        <v>44972</v>
      </c>
      <c r="AG48" s="47">
        <v>45291</v>
      </c>
      <c r="AH48" s="43">
        <f t="shared" si="4"/>
        <v>319</v>
      </c>
      <c r="AI48" s="42">
        <v>1057445</v>
      </c>
      <c r="AJ48" s="42"/>
      <c r="AK48" s="632"/>
      <c r="AL48" s="632"/>
      <c r="AM48" s="632"/>
      <c r="AN48" s="651"/>
      <c r="AO48" s="632"/>
      <c r="AP48" s="632"/>
      <c r="AQ48" s="632"/>
      <c r="AR48" s="42" t="s">
        <v>153</v>
      </c>
      <c r="AS48" s="99" t="s">
        <v>967</v>
      </c>
      <c r="AT48" s="45" t="s">
        <v>968</v>
      </c>
      <c r="AU48" s="45" t="s">
        <v>331</v>
      </c>
      <c r="AV48" s="47">
        <v>44972</v>
      </c>
      <c r="AW48" s="42" t="s">
        <v>332</v>
      </c>
      <c r="AX48" s="45" t="s">
        <v>969</v>
      </c>
      <c r="AY48" s="45" t="s">
        <v>970</v>
      </c>
    </row>
    <row r="49" spans="1:51" s="41" customFormat="1" ht="84.75" customHeight="1" x14ac:dyDescent="0.25">
      <c r="A49" s="632"/>
      <c r="B49" s="632"/>
      <c r="C49" s="632"/>
      <c r="D49" s="632"/>
      <c r="E49" s="659"/>
      <c r="F49" s="632"/>
      <c r="G49" s="632"/>
      <c r="H49" s="632"/>
      <c r="I49" s="660"/>
      <c r="J49" s="632"/>
      <c r="K49" s="632"/>
      <c r="L49" s="705"/>
      <c r="M49" s="632"/>
      <c r="N49" s="632"/>
      <c r="O49" s="632"/>
      <c r="P49" s="632"/>
      <c r="Q49" s="632"/>
      <c r="R49" s="706"/>
      <c r="S49" s="707"/>
      <c r="T49" s="653"/>
      <c r="U49" s="654"/>
      <c r="V49" s="633"/>
      <c r="W49" s="634"/>
      <c r="X49" s="635"/>
      <c r="Y49" s="635"/>
      <c r="Z49" s="652"/>
      <c r="AA49" s="635"/>
      <c r="AB49" s="45" t="s">
        <v>350</v>
      </c>
      <c r="AC49" s="42" t="s">
        <v>351</v>
      </c>
      <c r="AD49" s="42">
        <v>1</v>
      </c>
      <c r="AE49" s="42" t="s">
        <v>962</v>
      </c>
      <c r="AF49" s="47">
        <v>44972</v>
      </c>
      <c r="AG49" s="47">
        <v>45031</v>
      </c>
      <c r="AH49" s="43">
        <f t="shared" si="4"/>
        <v>59</v>
      </c>
      <c r="AI49" s="42">
        <v>1057445</v>
      </c>
      <c r="AJ49" s="42"/>
      <c r="AK49" s="632"/>
      <c r="AL49" s="632"/>
      <c r="AM49" s="632"/>
      <c r="AN49" s="651"/>
      <c r="AO49" s="632"/>
      <c r="AP49" s="632"/>
      <c r="AQ49" s="632"/>
      <c r="AR49" s="42" t="s">
        <v>802</v>
      </c>
      <c r="AS49" s="45" t="s">
        <v>964</v>
      </c>
      <c r="AT49" s="45" t="s">
        <v>971</v>
      </c>
      <c r="AU49" s="45" t="s">
        <v>331</v>
      </c>
      <c r="AV49" s="47">
        <v>44972</v>
      </c>
      <c r="AW49" s="42" t="s">
        <v>332</v>
      </c>
      <c r="AX49" s="45" t="s">
        <v>972</v>
      </c>
      <c r="AY49" s="45" t="s">
        <v>973</v>
      </c>
    </row>
    <row r="50" spans="1:51" s="41" customFormat="1" ht="67.5" customHeight="1" x14ac:dyDescent="0.25">
      <c r="A50" s="632"/>
      <c r="B50" s="632"/>
      <c r="C50" s="632"/>
      <c r="D50" s="632"/>
      <c r="E50" s="659"/>
      <c r="F50" s="632"/>
      <c r="G50" s="632"/>
      <c r="H50" s="632"/>
      <c r="I50" s="660"/>
      <c r="J50" s="632"/>
      <c r="K50" s="632"/>
      <c r="L50" s="705"/>
      <c r="M50" s="632"/>
      <c r="N50" s="632"/>
      <c r="O50" s="632"/>
      <c r="P50" s="632"/>
      <c r="Q50" s="632"/>
      <c r="R50" s="706"/>
      <c r="S50" s="707"/>
      <c r="T50" s="653"/>
      <c r="U50" s="654"/>
      <c r="V50" s="633"/>
      <c r="W50" s="634"/>
      <c r="X50" s="635"/>
      <c r="Y50" s="635"/>
      <c r="Z50" s="652"/>
      <c r="AA50" s="635"/>
      <c r="AB50" s="45" t="s">
        <v>352</v>
      </c>
      <c r="AC50" s="42" t="s">
        <v>353</v>
      </c>
      <c r="AD50" s="42">
        <v>1</v>
      </c>
      <c r="AE50" s="42" t="s">
        <v>962</v>
      </c>
      <c r="AF50" s="47">
        <v>44972</v>
      </c>
      <c r="AG50" s="47">
        <v>45031</v>
      </c>
      <c r="AH50" s="43">
        <f t="shared" si="4"/>
        <v>59</v>
      </c>
      <c r="AI50" s="42">
        <v>1057445</v>
      </c>
      <c r="AJ50" s="42"/>
      <c r="AK50" s="632"/>
      <c r="AL50" s="632"/>
      <c r="AM50" s="632"/>
      <c r="AN50" s="651"/>
      <c r="AO50" s="632"/>
      <c r="AP50" s="632"/>
      <c r="AQ50" s="632"/>
      <c r="AR50" s="42" t="s">
        <v>802</v>
      </c>
      <c r="AS50" s="45" t="s">
        <v>964</v>
      </c>
      <c r="AT50" s="45" t="s">
        <v>971</v>
      </c>
      <c r="AU50" s="45" t="s">
        <v>331</v>
      </c>
      <c r="AV50" s="47">
        <v>44972</v>
      </c>
      <c r="AW50" s="42" t="s">
        <v>332</v>
      </c>
      <c r="AX50" s="45"/>
      <c r="AY50" s="45"/>
    </row>
    <row r="51" spans="1:51" ht="75" customHeight="1" x14ac:dyDescent="0.25">
      <c r="A51" s="517" t="s">
        <v>306</v>
      </c>
      <c r="B51" s="517" t="s">
        <v>307</v>
      </c>
      <c r="C51" s="517" t="s">
        <v>308</v>
      </c>
      <c r="D51" s="517" t="s">
        <v>309</v>
      </c>
      <c r="E51" s="539">
        <v>0.57699999999999996</v>
      </c>
      <c r="F51" s="517" t="s">
        <v>310</v>
      </c>
      <c r="G51" s="542" t="s">
        <v>311</v>
      </c>
      <c r="H51" s="517" t="s">
        <v>610</v>
      </c>
      <c r="I51" s="542">
        <v>0.75</v>
      </c>
      <c r="J51" s="517" t="s">
        <v>312</v>
      </c>
      <c r="K51" s="543" t="s">
        <v>611</v>
      </c>
      <c r="L51" s="543" t="s">
        <v>130</v>
      </c>
      <c r="M51" s="546">
        <v>0</v>
      </c>
      <c r="N51" s="517" t="s">
        <v>354</v>
      </c>
      <c r="O51" s="511"/>
      <c r="P51" s="517" t="s">
        <v>183</v>
      </c>
      <c r="Q51" s="517" t="s">
        <v>612</v>
      </c>
      <c r="R51" s="549">
        <v>0.6</v>
      </c>
      <c r="S51" s="520">
        <v>0.24</v>
      </c>
      <c r="T51" s="597">
        <v>0.36</v>
      </c>
      <c r="U51" s="517" t="s">
        <v>613</v>
      </c>
      <c r="V51" s="517" t="s">
        <v>614</v>
      </c>
      <c r="W51" s="517" t="s">
        <v>614</v>
      </c>
      <c r="X51" s="517" t="s">
        <v>615</v>
      </c>
      <c r="Y51" s="523" t="s">
        <v>355</v>
      </c>
      <c r="Z51" s="526">
        <v>2021130010178</v>
      </c>
      <c r="AA51" s="523" t="s">
        <v>356</v>
      </c>
      <c r="AB51" s="86" t="s">
        <v>616</v>
      </c>
      <c r="AC51" s="86" t="s">
        <v>617</v>
      </c>
      <c r="AD51" s="88">
        <v>300</v>
      </c>
      <c r="AE51" s="151" t="s">
        <v>618</v>
      </c>
      <c r="AF51" s="152">
        <v>44984</v>
      </c>
      <c r="AG51" s="152">
        <v>45286</v>
      </c>
      <c r="AH51" s="88">
        <f t="shared" si="4"/>
        <v>302</v>
      </c>
      <c r="AI51" s="511">
        <v>2845</v>
      </c>
      <c r="AJ51" s="511">
        <v>2000</v>
      </c>
      <c r="AK51" s="517" t="s">
        <v>357</v>
      </c>
      <c r="AL51" s="517" t="s">
        <v>358</v>
      </c>
      <c r="AM51" s="511" t="s">
        <v>619</v>
      </c>
      <c r="AN51" s="514">
        <v>1011000000</v>
      </c>
      <c r="AO51" s="511" t="s">
        <v>156</v>
      </c>
      <c r="AP51" s="517" t="s">
        <v>620</v>
      </c>
      <c r="AQ51" s="511" t="s">
        <v>621</v>
      </c>
      <c r="AR51" s="88" t="s">
        <v>153</v>
      </c>
      <c r="AS51" s="88" t="s">
        <v>622</v>
      </c>
      <c r="AT51" s="86" t="s">
        <v>622</v>
      </c>
      <c r="AU51" s="511" t="s">
        <v>619</v>
      </c>
      <c r="AV51" s="152">
        <v>44953</v>
      </c>
      <c r="AW51" s="89"/>
      <c r="AX51" s="87" t="s">
        <v>623</v>
      </c>
      <c r="AY51" s="87" t="s">
        <v>624</v>
      </c>
    </row>
    <row r="52" spans="1:51" ht="90" x14ac:dyDescent="0.25">
      <c r="A52" s="518"/>
      <c r="B52" s="518"/>
      <c r="C52" s="518"/>
      <c r="D52" s="518"/>
      <c r="E52" s="540"/>
      <c r="F52" s="518"/>
      <c r="G52" s="518"/>
      <c r="H52" s="518"/>
      <c r="I52" s="518"/>
      <c r="J52" s="518"/>
      <c r="K52" s="544"/>
      <c r="L52" s="544"/>
      <c r="M52" s="547"/>
      <c r="N52" s="518"/>
      <c r="O52" s="512"/>
      <c r="P52" s="518"/>
      <c r="Q52" s="518"/>
      <c r="R52" s="550"/>
      <c r="S52" s="521"/>
      <c r="T52" s="598"/>
      <c r="U52" s="518"/>
      <c r="V52" s="518"/>
      <c r="W52" s="518"/>
      <c r="X52" s="518"/>
      <c r="Y52" s="524"/>
      <c r="Z52" s="527"/>
      <c r="AA52" s="524"/>
      <c r="AB52" s="86" t="s">
        <v>625</v>
      </c>
      <c r="AC52" s="86" t="s">
        <v>626</v>
      </c>
      <c r="AD52" s="153">
        <v>1</v>
      </c>
      <c r="AE52" s="154" t="s">
        <v>627</v>
      </c>
      <c r="AF52" s="152">
        <v>45017</v>
      </c>
      <c r="AG52" s="152">
        <v>45286</v>
      </c>
      <c r="AH52" s="88">
        <f t="shared" si="4"/>
        <v>269</v>
      </c>
      <c r="AI52" s="512"/>
      <c r="AJ52" s="512"/>
      <c r="AK52" s="518"/>
      <c r="AL52" s="518"/>
      <c r="AM52" s="512"/>
      <c r="AN52" s="515"/>
      <c r="AO52" s="512"/>
      <c r="AP52" s="518"/>
      <c r="AQ52" s="512"/>
      <c r="AR52" s="155" t="s">
        <v>153</v>
      </c>
      <c r="AS52" s="88" t="s">
        <v>622</v>
      </c>
      <c r="AT52" s="86" t="s">
        <v>622</v>
      </c>
      <c r="AU52" s="512"/>
      <c r="AV52" s="152">
        <v>44953</v>
      </c>
      <c r="AW52" s="89"/>
      <c r="AX52" s="87" t="s">
        <v>623</v>
      </c>
      <c r="AY52" s="87" t="s">
        <v>624</v>
      </c>
    </row>
    <row r="53" spans="1:51" ht="90" x14ac:dyDescent="0.25">
      <c r="A53" s="518"/>
      <c r="B53" s="518"/>
      <c r="C53" s="518"/>
      <c r="D53" s="518"/>
      <c r="E53" s="540"/>
      <c r="F53" s="518"/>
      <c r="G53" s="518"/>
      <c r="H53" s="518"/>
      <c r="I53" s="518"/>
      <c r="J53" s="518"/>
      <c r="K53" s="544"/>
      <c r="L53" s="544"/>
      <c r="M53" s="547"/>
      <c r="N53" s="518"/>
      <c r="O53" s="512"/>
      <c r="P53" s="518"/>
      <c r="Q53" s="518"/>
      <c r="R53" s="550"/>
      <c r="S53" s="521"/>
      <c r="T53" s="598"/>
      <c r="U53" s="518"/>
      <c r="V53" s="518"/>
      <c r="W53" s="518"/>
      <c r="X53" s="518"/>
      <c r="Y53" s="524"/>
      <c r="Z53" s="527"/>
      <c r="AA53" s="524"/>
      <c r="AB53" s="86" t="s">
        <v>628</v>
      </c>
      <c r="AC53" s="156" t="s">
        <v>629</v>
      </c>
      <c r="AD53" s="157">
        <v>1</v>
      </c>
      <c r="AE53" s="158" t="s">
        <v>630</v>
      </c>
      <c r="AF53" s="152">
        <v>45015</v>
      </c>
      <c r="AG53" s="152">
        <v>45286</v>
      </c>
      <c r="AH53" s="88">
        <f t="shared" si="4"/>
        <v>271</v>
      </c>
      <c r="AI53" s="512"/>
      <c r="AJ53" s="512"/>
      <c r="AK53" s="518"/>
      <c r="AL53" s="518"/>
      <c r="AM53" s="512"/>
      <c r="AN53" s="515"/>
      <c r="AO53" s="512"/>
      <c r="AP53" s="518"/>
      <c r="AQ53" s="512"/>
      <c r="AR53" s="88" t="s">
        <v>153</v>
      </c>
      <c r="AS53" s="88" t="s">
        <v>622</v>
      </c>
      <c r="AT53" s="86" t="s">
        <v>622</v>
      </c>
      <c r="AU53" s="512"/>
      <c r="AV53" s="152">
        <v>44953</v>
      </c>
      <c r="AW53" s="89"/>
      <c r="AX53" s="87" t="s">
        <v>631</v>
      </c>
      <c r="AY53" s="87" t="s">
        <v>632</v>
      </c>
    </row>
    <row r="54" spans="1:51" ht="105" x14ac:dyDescent="0.25">
      <c r="A54" s="518"/>
      <c r="B54" s="518"/>
      <c r="C54" s="518"/>
      <c r="D54" s="518"/>
      <c r="E54" s="540"/>
      <c r="F54" s="518"/>
      <c r="G54" s="518"/>
      <c r="H54" s="518"/>
      <c r="I54" s="518"/>
      <c r="J54" s="518"/>
      <c r="K54" s="544"/>
      <c r="L54" s="544"/>
      <c r="M54" s="547"/>
      <c r="N54" s="518"/>
      <c r="O54" s="512"/>
      <c r="P54" s="518"/>
      <c r="Q54" s="518"/>
      <c r="R54" s="550"/>
      <c r="S54" s="521"/>
      <c r="T54" s="598"/>
      <c r="U54" s="518"/>
      <c r="V54" s="518"/>
      <c r="W54" s="518"/>
      <c r="X54" s="518"/>
      <c r="Y54" s="524"/>
      <c r="Z54" s="527"/>
      <c r="AA54" s="524"/>
      <c r="AB54" s="86" t="s">
        <v>633</v>
      </c>
      <c r="AC54" s="86" t="s">
        <v>634</v>
      </c>
      <c r="AD54" s="157">
        <v>1</v>
      </c>
      <c r="AE54" s="154" t="s">
        <v>635</v>
      </c>
      <c r="AF54" s="152">
        <v>44990</v>
      </c>
      <c r="AG54" s="152">
        <v>45286</v>
      </c>
      <c r="AH54" s="88">
        <f t="shared" si="4"/>
        <v>296</v>
      </c>
      <c r="AI54" s="512"/>
      <c r="AJ54" s="512"/>
      <c r="AK54" s="518"/>
      <c r="AL54" s="518"/>
      <c r="AM54" s="512"/>
      <c r="AN54" s="515"/>
      <c r="AO54" s="512"/>
      <c r="AP54" s="518"/>
      <c r="AQ54" s="512"/>
      <c r="AR54" s="88" t="s">
        <v>153</v>
      </c>
      <c r="AS54" s="88" t="s">
        <v>622</v>
      </c>
      <c r="AT54" s="86" t="s">
        <v>622</v>
      </c>
      <c r="AU54" s="512"/>
      <c r="AV54" s="152">
        <v>44953</v>
      </c>
      <c r="AW54" s="89"/>
      <c r="AX54" s="87" t="s">
        <v>631</v>
      </c>
      <c r="AY54" s="87" t="s">
        <v>632</v>
      </c>
    </row>
    <row r="55" spans="1:51" ht="60" x14ac:dyDescent="0.25">
      <c r="A55" s="518"/>
      <c r="B55" s="518"/>
      <c r="C55" s="518"/>
      <c r="D55" s="518"/>
      <c r="E55" s="540"/>
      <c r="F55" s="518"/>
      <c r="G55" s="518"/>
      <c r="H55" s="518"/>
      <c r="I55" s="518"/>
      <c r="J55" s="518"/>
      <c r="K55" s="544"/>
      <c r="L55" s="544"/>
      <c r="M55" s="547"/>
      <c r="N55" s="518"/>
      <c r="O55" s="512"/>
      <c r="P55" s="518"/>
      <c r="Q55" s="518"/>
      <c r="R55" s="550"/>
      <c r="S55" s="521"/>
      <c r="T55" s="598"/>
      <c r="U55" s="518"/>
      <c r="V55" s="518"/>
      <c r="W55" s="518"/>
      <c r="X55" s="518"/>
      <c r="Y55" s="524"/>
      <c r="Z55" s="527"/>
      <c r="AA55" s="524"/>
      <c r="AB55" s="86" t="s">
        <v>636</v>
      </c>
      <c r="AC55" s="86" t="s">
        <v>637</v>
      </c>
      <c r="AD55" s="88">
        <v>300</v>
      </c>
      <c r="AE55" s="151" t="s">
        <v>638</v>
      </c>
      <c r="AF55" s="152">
        <v>44985</v>
      </c>
      <c r="AG55" s="152">
        <v>45286</v>
      </c>
      <c r="AH55" s="88">
        <f t="shared" si="4"/>
        <v>301</v>
      </c>
      <c r="AI55" s="512"/>
      <c r="AJ55" s="512"/>
      <c r="AK55" s="518"/>
      <c r="AL55" s="518"/>
      <c r="AM55" s="512"/>
      <c r="AN55" s="515"/>
      <c r="AO55" s="512"/>
      <c r="AP55" s="518"/>
      <c r="AQ55" s="512"/>
      <c r="AR55" s="88" t="s">
        <v>153</v>
      </c>
      <c r="AS55" s="88" t="s">
        <v>622</v>
      </c>
      <c r="AT55" s="86" t="s">
        <v>622</v>
      </c>
      <c r="AU55" s="512"/>
      <c r="AV55" s="152">
        <v>44953</v>
      </c>
      <c r="AW55" s="89"/>
      <c r="AX55" s="87" t="s">
        <v>639</v>
      </c>
      <c r="AY55" s="87" t="s">
        <v>640</v>
      </c>
    </row>
    <row r="56" spans="1:51" ht="90" x14ac:dyDescent="0.25">
      <c r="A56" s="518"/>
      <c r="B56" s="518"/>
      <c r="C56" s="518"/>
      <c r="D56" s="518"/>
      <c r="E56" s="540"/>
      <c r="F56" s="518"/>
      <c r="G56" s="518"/>
      <c r="H56" s="518"/>
      <c r="I56" s="518"/>
      <c r="J56" s="518"/>
      <c r="K56" s="544"/>
      <c r="L56" s="544"/>
      <c r="M56" s="547"/>
      <c r="N56" s="518"/>
      <c r="O56" s="512"/>
      <c r="P56" s="518"/>
      <c r="Q56" s="518"/>
      <c r="R56" s="550"/>
      <c r="S56" s="521"/>
      <c r="T56" s="598"/>
      <c r="U56" s="518"/>
      <c r="V56" s="518"/>
      <c r="W56" s="518"/>
      <c r="X56" s="518"/>
      <c r="Y56" s="524"/>
      <c r="Z56" s="527"/>
      <c r="AA56" s="524"/>
      <c r="AB56" s="86" t="s">
        <v>641</v>
      </c>
      <c r="AC56" s="86" t="s">
        <v>642</v>
      </c>
      <c r="AD56" s="86">
        <v>3</v>
      </c>
      <c r="AE56" s="151" t="s">
        <v>643</v>
      </c>
      <c r="AF56" s="152">
        <v>44986</v>
      </c>
      <c r="AG56" s="152">
        <v>45225</v>
      </c>
      <c r="AH56" s="88">
        <f t="shared" si="4"/>
        <v>239</v>
      </c>
      <c r="AI56" s="512"/>
      <c r="AJ56" s="512"/>
      <c r="AK56" s="518"/>
      <c r="AL56" s="518"/>
      <c r="AM56" s="512"/>
      <c r="AN56" s="515"/>
      <c r="AO56" s="512"/>
      <c r="AP56" s="518"/>
      <c r="AQ56" s="512"/>
      <c r="AR56" s="88" t="s">
        <v>153</v>
      </c>
      <c r="AS56" s="88" t="s">
        <v>622</v>
      </c>
      <c r="AT56" s="86" t="s">
        <v>622</v>
      </c>
      <c r="AU56" s="512"/>
      <c r="AV56" s="152">
        <v>44986</v>
      </c>
      <c r="AW56" s="89"/>
      <c r="AX56" s="87" t="s">
        <v>639</v>
      </c>
      <c r="AY56" s="87" t="s">
        <v>644</v>
      </c>
    </row>
    <row r="57" spans="1:51" ht="120" x14ac:dyDescent="0.25">
      <c r="A57" s="518"/>
      <c r="B57" s="518"/>
      <c r="C57" s="518"/>
      <c r="D57" s="518"/>
      <c r="E57" s="540"/>
      <c r="F57" s="518"/>
      <c r="G57" s="518"/>
      <c r="H57" s="518"/>
      <c r="I57" s="518"/>
      <c r="J57" s="518"/>
      <c r="K57" s="544"/>
      <c r="L57" s="544"/>
      <c r="M57" s="547"/>
      <c r="N57" s="518"/>
      <c r="O57" s="512"/>
      <c r="P57" s="518"/>
      <c r="Q57" s="518"/>
      <c r="R57" s="550"/>
      <c r="S57" s="521"/>
      <c r="T57" s="598"/>
      <c r="U57" s="518"/>
      <c r="V57" s="518"/>
      <c r="W57" s="518"/>
      <c r="X57" s="518"/>
      <c r="Y57" s="524"/>
      <c r="Z57" s="527"/>
      <c r="AA57" s="524"/>
      <c r="AB57" s="86" t="s">
        <v>645</v>
      </c>
      <c r="AC57" s="86" t="s">
        <v>646</v>
      </c>
      <c r="AD57" s="157">
        <v>1</v>
      </c>
      <c r="AE57" s="151" t="s">
        <v>647</v>
      </c>
      <c r="AF57" s="152">
        <v>45017</v>
      </c>
      <c r="AG57" s="152">
        <v>45245</v>
      </c>
      <c r="AH57" s="88">
        <f t="shared" si="4"/>
        <v>228</v>
      </c>
      <c r="AI57" s="512"/>
      <c r="AJ57" s="512"/>
      <c r="AK57" s="518"/>
      <c r="AL57" s="518"/>
      <c r="AM57" s="512"/>
      <c r="AN57" s="515"/>
      <c r="AO57" s="512"/>
      <c r="AP57" s="518"/>
      <c r="AQ57" s="512"/>
      <c r="AR57" s="88" t="s">
        <v>153</v>
      </c>
      <c r="AS57" s="88" t="s">
        <v>648</v>
      </c>
      <c r="AT57" s="86" t="s">
        <v>648</v>
      </c>
      <c r="AU57" s="512"/>
      <c r="AV57" s="152">
        <v>45017</v>
      </c>
      <c r="AW57" s="89"/>
      <c r="AX57" s="87" t="s">
        <v>639</v>
      </c>
      <c r="AY57" s="87" t="s">
        <v>649</v>
      </c>
    </row>
    <row r="58" spans="1:51" ht="135" x14ac:dyDescent="0.25">
      <c r="A58" s="518"/>
      <c r="B58" s="518"/>
      <c r="C58" s="518"/>
      <c r="D58" s="518"/>
      <c r="E58" s="540"/>
      <c r="F58" s="518"/>
      <c r="G58" s="518"/>
      <c r="H58" s="518"/>
      <c r="I58" s="518"/>
      <c r="J58" s="518"/>
      <c r="K58" s="544"/>
      <c r="L58" s="544"/>
      <c r="M58" s="547"/>
      <c r="N58" s="518"/>
      <c r="O58" s="512"/>
      <c r="P58" s="518"/>
      <c r="Q58" s="518"/>
      <c r="R58" s="550"/>
      <c r="S58" s="521"/>
      <c r="T58" s="598"/>
      <c r="U58" s="518"/>
      <c r="V58" s="518"/>
      <c r="W58" s="518"/>
      <c r="X58" s="518"/>
      <c r="Y58" s="524"/>
      <c r="Z58" s="527"/>
      <c r="AA58" s="524"/>
      <c r="AB58" s="86" t="s">
        <v>650</v>
      </c>
      <c r="AC58" s="86" t="s">
        <v>651</v>
      </c>
      <c r="AD58" s="157">
        <v>1</v>
      </c>
      <c r="AE58" s="151" t="s">
        <v>652</v>
      </c>
      <c r="AF58" s="152">
        <v>44972</v>
      </c>
      <c r="AG58" s="152">
        <v>45286</v>
      </c>
      <c r="AH58" s="88">
        <f t="shared" si="4"/>
        <v>314</v>
      </c>
      <c r="AI58" s="512"/>
      <c r="AJ58" s="512"/>
      <c r="AK58" s="518"/>
      <c r="AL58" s="518"/>
      <c r="AM58" s="512"/>
      <c r="AN58" s="515"/>
      <c r="AO58" s="512"/>
      <c r="AP58" s="518"/>
      <c r="AQ58" s="512"/>
      <c r="AR58" s="88" t="s">
        <v>153</v>
      </c>
      <c r="AS58" s="88" t="s">
        <v>622</v>
      </c>
      <c r="AT58" s="86" t="s">
        <v>622</v>
      </c>
      <c r="AU58" s="512"/>
      <c r="AV58" s="152">
        <v>44953</v>
      </c>
      <c r="AW58" s="89"/>
      <c r="AX58" s="87" t="s">
        <v>639</v>
      </c>
      <c r="AY58" s="87" t="s">
        <v>649</v>
      </c>
    </row>
    <row r="59" spans="1:51" ht="60" x14ac:dyDescent="0.25">
      <c r="A59" s="519"/>
      <c r="B59" s="519"/>
      <c r="C59" s="519"/>
      <c r="D59" s="519"/>
      <c r="E59" s="541"/>
      <c r="F59" s="519"/>
      <c r="G59" s="519"/>
      <c r="H59" s="519"/>
      <c r="I59" s="519"/>
      <c r="J59" s="519"/>
      <c r="K59" s="545"/>
      <c r="L59" s="545"/>
      <c r="M59" s="548"/>
      <c r="N59" s="519"/>
      <c r="O59" s="513"/>
      <c r="P59" s="519"/>
      <c r="Q59" s="519"/>
      <c r="R59" s="551"/>
      <c r="S59" s="522"/>
      <c r="T59" s="599"/>
      <c r="U59" s="519"/>
      <c r="V59" s="519"/>
      <c r="W59" s="519"/>
      <c r="X59" s="519"/>
      <c r="Y59" s="525"/>
      <c r="Z59" s="528"/>
      <c r="AA59" s="525"/>
      <c r="AB59" s="86" t="s">
        <v>653</v>
      </c>
      <c r="AC59" s="86" t="s">
        <v>654</v>
      </c>
      <c r="AD59" s="88">
        <v>2</v>
      </c>
      <c r="AE59" s="151" t="s">
        <v>655</v>
      </c>
      <c r="AF59" s="152">
        <v>44962</v>
      </c>
      <c r="AG59" s="152">
        <v>45286</v>
      </c>
      <c r="AH59" s="88">
        <f t="shared" si="4"/>
        <v>324</v>
      </c>
      <c r="AI59" s="513"/>
      <c r="AJ59" s="513"/>
      <c r="AK59" s="519"/>
      <c r="AL59" s="519"/>
      <c r="AM59" s="513"/>
      <c r="AN59" s="516"/>
      <c r="AO59" s="513"/>
      <c r="AP59" s="519"/>
      <c r="AQ59" s="513"/>
      <c r="AR59" s="88" t="s">
        <v>153</v>
      </c>
      <c r="AS59" s="88" t="s">
        <v>622</v>
      </c>
      <c r="AT59" s="86" t="s">
        <v>622</v>
      </c>
      <c r="AU59" s="513"/>
      <c r="AV59" s="152">
        <v>44953</v>
      </c>
      <c r="AW59" s="89"/>
      <c r="AX59" s="87" t="s">
        <v>656</v>
      </c>
      <c r="AY59" s="87" t="s">
        <v>657</v>
      </c>
    </row>
    <row r="60" spans="1:51" ht="150" customHeight="1" x14ac:dyDescent="0.25">
      <c r="A60" s="580" t="s">
        <v>534</v>
      </c>
      <c r="B60" s="529" t="s">
        <v>307</v>
      </c>
      <c r="C60" s="529" t="s">
        <v>308</v>
      </c>
      <c r="D60" s="529" t="s">
        <v>309</v>
      </c>
      <c r="E60" s="581">
        <v>0.57699999999999996</v>
      </c>
      <c r="F60" s="529" t="s">
        <v>371</v>
      </c>
      <c r="G60" s="529" t="s">
        <v>311</v>
      </c>
      <c r="H60" s="529" t="s">
        <v>252</v>
      </c>
      <c r="I60" s="584">
        <v>0.75</v>
      </c>
      <c r="J60" s="529" t="s">
        <v>359</v>
      </c>
      <c r="K60" s="529" t="s">
        <v>360</v>
      </c>
      <c r="L60" s="585" t="s">
        <v>361</v>
      </c>
      <c r="M60" s="529" t="s">
        <v>362</v>
      </c>
      <c r="N60" s="529" t="s">
        <v>363</v>
      </c>
      <c r="O60" s="557"/>
      <c r="P60" s="531" t="s">
        <v>183</v>
      </c>
      <c r="Q60" s="529" t="s">
        <v>575</v>
      </c>
      <c r="R60" s="531">
        <v>8</v>
      </c>
      <c r="S60" s="562">
        <v>3</v>
      </c>
      <c r="T60" s="537">
        <v>5</v>
      </c>
      <c r="U60" s="566" t="s">
        <v>537</v>
      </c>
      <c r="V60" s="566" t="s">
        <v>577</v>
      </c>
      <c r="W60" s="569" t="s">
        <v>539</v>
      </c>
      <c r="X60" s="566" t="s">
        <v>540</v>
      </c>
      <c r="Y60" s="572" t="s">
        <v>364</v>
      </c>
      <c r="Z60" s="575">
        <v>2021130010285</v>
      </c>
      <c r="AA60" s="572" t="s">
        <v>365</v>
      </c>
      <c r="AB60" s="529" t="s">
        <v>578</v>
      </c>
      <c r="AC60" s="531" t="s">
        <v>587</v>
      </c>
      <c r="AD60" s="531">
        <v>1</v>
      </c>
      <c r="AE60" s="529" t="s">
        <v>543</v>
      </c>
      <c r="AF60" s="533">
        <v>44958</v>
      </c>
      <c r="AG60" s="535">
        <v>44986</v>
      </c>
      <c r="AH60" s="537">
        <f>+AG60-AF60</f>
        <v>28</v>
      </c>
      <c r="AI60" s="531">
        <v>1000</v>
      </c>
      <c r="AJ60" s="578"/>
      <c r="AK60" s="529" t="s">
        <v>366</v>
      </c>
      <c r="AL60" s="529" t="s">
        <v>367</v>
      </c>
      <c r="AM60" s="531" t="s">
        <v>545</v>
      </c>
      <c r="AN60" s="603">
        <v>180000000</v>
      </c>
      <c r="AO60" s="531" t="s">
        <v>550</v>
      </c>
      <c r="AP60" s="529" t="s">
        <v>597</v>
      </c>
      <c r="AQ60" s="531" t="s">
        <v>598</v>
      </c>
      <c r="AR60" s="531" t="s">
        <v>153</v>
      </c>
      <c r="AS60" s="529" t="s">
        <v>600</v>
      </c>
      <c r="AT60" s="531" t="s">
        <v>562</v>
      </c>
      <c r="AU60" s="529" t="s">
        <v>550</v>
      </c>
      <c r="AV60" s="535">
        <v>44958</v>
      </c>
      <c r="AW60" s="594"/>
      <c r="AX60" s="529" t="s">
        <v>551</v>
      </c>
      <c r="AY60" s="90" t="s">
        <v>552</v>
      </c>
    </row>
    <row r="61" spans="1:51" ht="150" customHeight="1" x14ac:dyDescent="0.25">
      <c r="A61" s="580"/>
      <c r="B61" s="561"/>
      <c r="C61" s="561"/>
      <c r="D61" s="561"/>
      <c r="E61" s="582"/>
      <c r="F61" s="561"/>
      <c r="G61" s="561"/>
      <c r="H61" s="561"/>
      <c r="I61" s="561"/>
      <c r="J61" s="561"/>
      <c r="K61" s="561"/>
      <c r="L61" s="586"/>
      <c r="M61" s="561"/>
      <c r="N61" s="561"/>
      <c r="O61" s="558"/>
      <c r="P61" s="560"/>
      <c r="Q61" s="561"/>
      <c r="R61" s="560"/>
      <c r="S61" s="563"/>
      <c r="T61" s="565"/>
      <c r="U61" s="567"/>
      <c r="V61" s="567"/>
      <c r="W61" s="570"/>
      <c r="X61" s="567"/>
      <c r="Y61" s="573"/>
      <c r="Z61" s="576"/>
      <c r="AA61" s="573"/>
      <c r="AB61" s="561"/>
      <c r="AC61" s="560"/>
      <c r="AD61" s="560"/>
      <c r="AE61" s="561"/>
      <c r="AF61" s="588"/>
      <c r="AG61" s="589"/>
      <c r="AH61" s="565"/>
      <c r="AI61" s="560"/>
      <c r="AJ61" s="590"/>
      <c r="AK61" s="561"/>
      <c r="AL61" s="561"/>
      <c r="AM61" s="560"/>
      <c r="AN61" s="604"/>
      <c r="AO61" s="560"/>
      <c r="AP61" s="561"/>
      <c r="AQ61" s="560"/>
      <c r="AR61" s="532"/>
      <c r="AS61" s="530"/>
      <c r="AT61" s="532"/>
      <c r="AU61" s="530"/>
      <c r="AV61" s="536"/>
      <c r="AW61" s="595"/>
      <c r="AX61" s="530"/>
      <c r="AY61" s="90" t="s">
        <v>553</v>
      </c>
    </row>
    <row r="62" spans="1:51" ht="150" customHeight="1" x14ac:dyDescent="0.25">
      <c r="A62" s="580"/>
      <c r="B62" s="561"/>
      <c r="C62" s="561"/>
      <c r="D62" s="561"/>
      <c r="E62" s="582"/>
      <c r="F62" s="561"/>
      <c r="G62" s="561"/>
      <c r="H62" s="561"/>
      <c r="I62" s="561"/>
      <c r="J62" s="561"/>
      <c r="K62" s="561"/>
      <c r="L62" s="586"/>
      <c r="M62" s="561"/>
      <c r="N62" s="561"/>
      <c r="O62" s="558"/>
      <c r="P62" s="560"/>
      <c r="Q62" s="561"/>
      <c r="R62" s="560"/>
      <c r="S62" s="563"/>
      <c r="T62" s="565"/>
      <c r="U62" s="567"/>
      <c r="V62" s="567"/>
      <c r="W62" s="570"/>
      <c r="X62" s="567"/>
      <c r="Y62" s="573"/>
      <c r="Z62" s="576"/>
      <c r="AA62" s="573"/>
      <c r="AB62" s="530"/>
      <c r="AC62" s="532"/>
      <c r="AD62" s="532"/>
      <c r="AE62" s="530"/>
      <c r="AF62" s="534"/>
      <c r="AG62" s="536"/>
      <c r="AH62" s="538"/>
      <c r="AI62" s="532"/>
      <c r="AJ62" s="579"/>
      <c r="AK62" s="561"/>
      <c r="AL62" s="561"/>
      <c r="AM62" s="560"/>
      <c r="AN62" s="604"/>
      <c r="AO62" s="560"/>
      <c r="AP62" s="561"/>
      <c r="AQ62" s="560"/>
      <c r="AR62" s="531" t="s">
        <v>599</v>
      </c>
      <c r="AS62" s="529"/>
      <c r="AT62" s="578" t="s">
        <v>605</v>
      </c>
      <c r="AU62" s="578" t="s">
        <v>605</v>
      </c>
      <c r="AV62" s="535"/>
      <c r="AW62" s="594"/>
      <c r="AX62" s="529" t="s">
        <v>554</v>
      </c>
      <c r="AY62" s="90" t="s">
        <v>555</v>
      </c>
    </row>
    <row r="63" spans="1:51" ht="150" customHeight="1" x14ac:dyDescent="0.25">
      <c r="A63" s="580"/>
      <c r="B63" s="561"/>
      <c r="C63" s="561"/>
      <c r="D63" s="561"/>
      <c r="E63" s="582"/>
      <c r="F63" s="561"/>
      <c r="G63" s="561"/>
      <c r="H63" s="561"/>
      <c r="I63" s="561"/>
      <c r="J63" s="561"/>
      <c r="K63" s="561"/>
      <c r="L63" s="586"/>
      <c r="M63" s="561"/>
      <c r="N63" s="561"/>
      <c r="O63" s="558"/>
      <c r="P63" s="560"/>
      <c r="Q63" s="561"/>
      <c r="R63" s="560"/>
      <c r="S63" s="563"/>
      <c r="T63" s="565"/>
      <c r="U63" s="567"/>
      <c r="V63" s="567"/>
      <c r="W63" s="570"/>
      <c r="X63" s="567"/>
      <c r="Y63" s="573"/>
      <c r="Z63" s="576"/>
      <c r="AA63" s="573"/>
      <c r="AB63" s="529" t="s">
        <v>579</v>
      </c>
      <c r="AC63" s="529" t="s">
        <v>588</v>
      </c>
      <c r="AD63" s="531">
        <v>3</v>
      </c>
      <c r="AE63" s="529" t="s">
        <v>596</v>
      </c>
      <c r="AF63" s="533">
        <v>44958</v>
      </c>
      <c r="AG63" s="535">
        <v>45261</v>
      </c>
      <c r="AH63" s="537">
        <f>+AG63-AF63</f>
        <v>303</v>
      </c>
      <c r="AI63" s="531">
        <v>100</v>
      </c>
      <c r="AJ63" s="578"/>
      <c r="AK63" s="561"/>
      <c r="AL63" s="561"/>
      <c r="AM63" s="560"/>
      <c r="AN63" s="604"/>
      <c r="AO63" s="560"/>
      <c r="AP63" s="561"/>
      <c r="AQ63" s="560"/>
      <c r="AR63" s="532"/>
      <c r="AS63" s="530"/>
      <c r="AT63" s="579"/>
      <c r="AU63" s="579"/>
      <c r="AV63" s="536"/>
      <c r="AW63" s="595"/>
      <c r="AX63" s="530"/>
      <c r="AY63" s="90" t="s">
        <v>556</v>
      </c>
    </row>
    <row r="64" spans="1:51" ht="150" customHeight="1" x14ac:dyDescent="0.25">
      <c r="A64" s="580"/>
      <c r="B64" s="561"/>
      <c r="C64" s="561"/>
      <c r="D64" s="561"/>
      <c r="E64" s="582"/>
      <c r="F64" s="561"/>
      <c r="G64" s="561"/>
      <c r="H64" s="561"/>
      <c r="I64" s="561"/>
      <c r="J64" s="561"/>
      <c r="K64" s="561"/>
      <c r="L64" s="586"/>
      <c r="M64" s="561"/>
      <c r="N64" s="561"/>
      <c r="O64" s="558"/>
      <c r="P64" s="560"/>
      <c r="Q64" s="561"/>
      <c r="R64" s="560"/>
      <c r="S64" s="563"/>
      <c r="T64" s="565"/>
      <c r="U64" s="567"/>
      <c r="V64" s="567"/>
      <c r="W64" s="570"/>
      <c r="X64" s="567"/>
      <c r="Y64" s="573"/>
      <c r="Z64" s="576"/>
      <c r="AA64" s="573"/>
      <c r="AB64" s="530"/>
      <c r="AC64" s="530"/>
      <c r="AD64" s="532"/>
      <c r="AE64" s="530"/>
      <c r="AF64" s="534"/>
      <c r="AG64" s="536"/>
      <c r="AH64" s="538"/>
      <c r="AI64" s="532"/>
      <c r="AJ64" s="579"/>
      <c r="AK64" s="561"/>
      <c r="AL64" s="561"/>
      <c r="AM64" s="560"/>
      <c r="AN64" s="604"/>
      <c r="AO64" s="560"/>
      <c r="AP64" s="561"/>
      <c r="AQ64" s="560"/>
      <c r="AR64" s="531" t="s">
        <v>153</v>
      </c>
      <c r="AS64" s="529" t="s">
        <v>601</v>
      </c>
      <c r="AT64" s="531" t="s">
        <v>606</v>
      </c>
      <c r="AU64" s="529" t="s">
        <v>550</v>
      </c>
      <c r="AV64" s="535">
        <v>45261</v>
      </c>
      <c r="AW64" s="578"/>
      <c r="AX64" s="529" t="s">
        <v>559</v>
      </c>
      <c r="AY64" s="90" t="s">
        <v>560</v>
      </c>
    </row>
    <row r="65" spans="1:51" ht="150" customHeight="1" x14ac:dyDescent="0.25">
      <c r="A65" s="580"/>
      <c r="B65" s="561"/>
      <c r="C65" s="561"/>
      <c r="D65" s="561"/>
      <c r="E65" s="582"/>
      <c r="F65" s="561"/>
      <c r="G65" s="561"/>
      <c r="H65" s="561"/>
      <c r="I65" s="561"/>
      <c r="J65" s="561"/>
      <c r="K65" s="561"/>
      <c r="L65" s="586"/>
      <c r="M65" s="561"/>
      <c r="N65" s="561"/>
      <c r="O65" s="558"/>
      <c r="P65" s="560"/>
      <c r="Q65" s="561"/>
      <c r="R65" s="560"/>
      <c r="S65" s="563"/>
      <c r="T65" s="565"/>
      <c r="U65" s="567"/>
      <c r="V65" s="567"/>
      <c r="W65" s="570"/>
      <c r="X65" s="567"/>
      <c r="Y65" s="573"/>
      <c r="Z65" s="576"/>
      <c r="AA65" s="573"/>
      <c r="AB65" s="529" t="s">
        <v>580</v>
      </c>
      <c r="AC65" s="531" t="s">
        <v>589</v>
      </c>
      <c r="AD65" s="531">
        <v>1</v>
      </c>
      <c r="AE65" s="529" t="s">
        <v>543</v>
      </c>
      <c r="AF65" s="533">
        <v>44958</v>
      </c>
      <c r="AG65" s="535">
        <v>45261</v>
      </c>
      <c r="AH65" s="537">
        <f>+AG65-AF65</f>
        <v>303</v>
      </c>
      <c r="AI65" s="531">
        <v>700</v>
      </c>
      <c r="AJ65" s="578"/>
      <c r="AK65" s="561"/>
      <c r="AL65" s="561"/>
      <c r="AM65" s="560"/>
      <c r="AN65" s="604"/>
      <c r="AO65" s="560"/>
      <c r="AP65" s="561"/>
      <c r="AQ65" s="560"/>
      <c r="AR65" s="532"/>
      <c r="AS65" s="530"/>
      <c r="AT65" s="532"/>
      <c r="AU65" s="530"/>
      <c r="AV65" s="536"/>
      <c r="AW65" s="579"/>
      <c r="AX65" s="530"/>
      <c r="AY65" s="90" t="s">
        <v>563</v>
      </c>
    </row>
    <row r="66" spans="1:51" ht="150" customHeight="1" x14ac:dyDescent="0.25">
      <c r="A66" s="580"/>
      <c r="B66" s="561"/>
      <c r="C66" s="561"/>
      <c r="D66" s="561"/>
      <c r="E66" s="582"/>
      <c r="F66" s="561"/>
      <c r="G66" s="561"/>
      <c r="H66" s="561"/>
      <c r="I66" s="561"/>
      <c r="J66" s="561"/>
      <c r="K66" s="530"/>
      <c r="L66" s="587"/>
      <c r="M66" s="530"/>
      <c r="N66" s="530"/>
      <c r="O66" s="559"/>
      <c r="P66" s="532"/>
      <c r="Q66" s="530"/>
      <c r="R66" s="532"/>
      <c r="S66" s="564"/>
      <c r="T66" s="538"/>
      <c r="U66" s="567"/>
      <c r="V66" s="567"/>
      <c r="W66" s="570"/>
      <c r="X66" s="567"/>
      <c r="Y66" s="573"/>
      <c r="Z66" s="576"/>
      <c r="AA66" s="573"/>
      <c r="AB66" s="530"/>
      <c r="AC66" s="532"/>
      <c r="AD66" s="532"/>
      <c r="AE66" s="530"/>
      <c r="AF66" s="534"/>
      <c r="AG66" s="536"/>
      <c r="AH66" s="538"/>
      <c r="AI66" s="532"/>
      <c r="AJ66" s="579"/>
      <c r="AK66" s="561"/>
      <c r="AL66" s="561"/>
      <c r="AM66" s="560"/>
      <c r="AN66" s="604"/>
      <c r="AO66" s="560"/>
      <c r="AP66" s="561"/>
      <c r="AQ66" s="560"/>
      <c r="AR66" s="531" t="s">
        <v>153</v>
      </c>
      <c r="AS66" s="529" t="s">
        <v>602</v>
      </c>
      <c r="AT66" s="531" t="s">
        <v>606</v>
      </c>
      <c r="AU66" s="529" t="s">
        <v>550</v>
      </c>
      <c r="AV66" s="535">
        <v>44986</v>
      </c>
      <c r="AW66" s="578"/>
      <c r="AX66" s="529" t="s">
        <v>564</v>
      </c>
      <c r="AY66" s="90" t="s">
        <v>565</v>
      </c>
    </row>
    <row r="67" spans="1:51" ht="150" customHeight="1" x14ac:dyDescent="0.25">
      <c r="A67" s="580"/>
      <c r="B67" s="561"/>
      <c r="C67" s="561"/>
      <c r="D67" s="561"/>
      <c r="E67" s="582"/>
      <c r="F67" s="561"/>
      <c r="G67" s="561"/>
      <c r="H67" s="561"/>
      <c r="I67" s="561"/>
      <c r="J67" s="561"/>
      <c r="K67" s="585" t="s">
        <v>368</v>
      </c>
      <c r="L67" s="585" t="s">
        <v>369</v>
      </c>
      <c r="M67" s="531" t="s">
        <v>370</v>
      </c>
      <c r="N67" s="529" t="s">
        <v>371</v>
      </c>
      <c r="O67" s="557"/>
      <c r="P67" s="591" t="s">
        <v>183</v>
      </c>
      <c r="Q67" s="529" t="s">
        <v>576</v>
      </c>
      <c r="R67" s="531">
        <v>1</v>
      </c>
      <c r="S67" s="562">
        <v>1</v>
      </c>
      <c r="T67" s="537">
        <v>1</v>
      </c>
      <c r="U67" s="567"/>
      <c r="V67" s="567"/>
      <c r="W67" s="570"/>
      <c r="X67" s="567"/>
      <c r="Y67" s="573"/>
      <c r="Z67" s="576"/>
      <c r="AA67" s="573"/>
      <c r="AB67" s="529" t="s">
        <v>581</v>
      </c>
      <c r="AC67" s="531" t="s">
        <v>590</v>
      </c>
      <c r="AD67" s="531">
        <v>1</v>
      </c>
      <c r="AE67" s="529" t="s">
        <v>543</v>
      </c>
      <c r="AF67" s="533">
        <v>44958</v>
      </c>
      <c r="AG67" s="535">
        <v>45231</v>
      </c>
      <c r="AH67" s="537">
        <f>+AG67-AF67</f>
        <v>273</v>
      </c>
      <c r="AI67" s="592">
        <v>1043926</v>
      </c>
      <c r="AJ67" s="578"/>
      <c r="AK67" s="561"/>
      <c r="AL67" s="561"/>
      <c r="AM67" s="560"/>
      <c r="AN67" s="604"/>
      <c r="AO67" s="560"/>
      <c r="AP67" s="561"/>
      <c r="AQ67" s="560"/>
      <c r="AR67" s="532"/>
      <c r="AS67" s="530"/>
      <c r="AT67" s="532"/>
      <c r="AU67" s="530"/>
      <c r="AV67" s="536"/>
      <c r="AW67" s="579"/>
      <c r="AX67" s="530"/>
      <c r="AY67" s="90" t="s">
        <v>566</v>
      </c>
    </row>
    <row r="68" spans="1:51" ht="150" customHeight="1" x14ac:dyDescent="0.25">
      <c r="A68" s="580"/>
      <c r="B68" s="561"/>
      <c r="C68" s="561"/>
      <c r="D68" s="561"/>
      <c r="E68" s="582"/>
      <c r="F68" s="561"/>
      <c r="G68" s="561"/>
      <c r="H68" s="561"/>
      <c r="I68" s="561"/>
      <c r="J68" s="561"/>
      <c r="K68" s="586"/>
      <c r="L68" s="586"/>
      <c r="M68" s="560"/>
      <c r="N68" s="561"/>
      <c r="O68" s="558"/>
      <c r="P68" s="591"/>
      <c r="Q68" s="561"/>
      <c r="R68" s="560"/>
      <c r="S68" s="563"/>
      <c r="T68" s="565"/>
      <c r="U68" s="567"/>
      <c r="V68" s="567"/>
      <c r="W68" s="570"/>
      <c r="X68" s="567"/>
      <c r="Y68" s="573"/>
      <c r="Z68" s="576"/>
      <c r="AA68" s="573"/>
      <c r="AB68" s="530"/>
      <c r="AC68" s="532"/>
      <c r="AD68" s="532"/>
      <c r="AE68" s="530"/>
      <c r="AF68" s="534"/>
      <c r="AG68" s="536"/>
      <c r="AH68" s="538"/>
      <c r="AI68" s="593"/>
      <c r="AJ68" s="579"/>
      <c r="AK68" s="561"/>
      <c r="AL68" s="561"/>
      <c r="AM68" s="560"/>
      <c r="AN68" s="604"/>
      <c r="AO68" s="560"/>
      <c r="AP68" s="561"/>
      <c r="AQ68" s="560"/>
      <c r="AR68" s="531" t="s">
        <v>599</v>
      </c>
      <c r="AS68" s="529"/>
      <c r="AT68" s="531"/>
      <c r="AU68" s="529"/>
      <c r="AV68" s="535"/>
      <c r="AW68" s="578"/>
      <c r="AX68" s="529" t="s">
        <v>608</v>
      </c>
      <c r="AY68" s="90" t="s">
        <v>569</v>
      </c>
    </row>
    <row r="69" spans="1:51" ht="150" customHeight="1" x14ac:dyDescent="0.25">
      <c r="A69" s="580"/>
      <c r="B69" s="561"/>
      <c r="C69" s="561"/>
      <c r="D69" s="561"/>
      <c r="E69" s="582"/>
      <c r="F69" s="561"/>
      <c r="G69" s="561"/>
      <c r="H69" s="561"/>
      <c r="I69" s="561"/>
      <c r="J69" s="561"/>
      <c r="K69" s="586"/>
      <c r="L69" s="586"/>
      <c r="M69" s="560"/>
      <c r="N69" s="561"/>
      <c r="O69" s="558"/>
      <c r="P69" s="591"/>
      <c r="Q69" s="561"/>
      <c r="R69" s="560"/>
      <c r="S69" s="563"/>
      <c r="T69" s="565"/>
      <c r="U69" s="567"/>
      <c r="V69" s="567"/>
      <c r="W69" s="570"/>
      <c r="X69" s="567"/>
      <c r="Y69" s="573"/>
      <c r="Z69" s="576"/>
      <c r="AA69" s="573"/>
      <c r="AB69" s="529" t="s">
        <v>582</v>
      </c>
      <c r="AC69" s="529" t="s">
        <v>591</v>
      </c>
      <c r="AD69" s="531">
        <v>2</v>
      </c>
      <c r="AE69" s="529" t="s">
        <v>596</v>
      </c>
      <c r="AF69" s="533">
        <v>44958</v>
      </c>
      <c r="AG69" s="535">
        <v>45261</v>
      </c>
      <c r="AH69" s="537">
        <f>+AG69-AF69</f>
        <v>303</v>
      </c>
      <c r="AI69" s="531">
        <v>100</v>
      </c>
      <c r="AJ69" s="578"/>
      <c r="AK69" s="561"/>
      <c r="AL69" s="561"/>
      <c r="AM69" s="560"/>
      <c r="AN69" s="604"/>
      <c r="AO69" s="560"/>
      <c r="AP69" s="561"/>
      <c r="AQ69" s="560"/>
      <c r="AR69" s="532"/>
      <c r="AS69" s="530"/>
      <c r="AT69" s="532"/>
      <c r="AU69" s="530"/>
      <c r="AV69" s="536"/>
      <c r="AW69" s="579"/>
      <c r="AX69" s="530"/>
      <c r="AY69" s="90" t="s">
        <v>609</v>
      </c>
    </row>
    <row r="70" spans="1:51" ht="150" customHeight="1" x14ac:dyDescent="0.25">
      <c r="A70" s="580"/>
      <c r="B70" s="561"/>
      <c r="C70" s="561"/>
      <c r="D70" s="561"/>
      <c r="E70" s="582"/>
      <c r="F70" s="561"/>
      <c r="G70" s="561"/>
      <c r="H70" s="561"/>
      <c r="I70" s="561"/>
      <c r="J70" s="561"/>
      <c r="K70" s="586"/>
      <c r="L70" s="586"/>
      <c r="M70" s="560"/>
      <c r="N70" s="561"/>
      <c r="O70" s="558"/>
      <c r="P70" s="591"/>
      <c r="Q70" s="561"/>
      <c r="R70" s="560"/>
      <c r="S70" s="563"/>
      <c r="T70" s="565"/>
      <c r="U70" s="567"/>
      <c r="V70" s="567"/>
      <c r="W70" s="570"/>
      <c r="X70" s="567"/>
      <c r="Y70" s="573"/>
      <c r="Z70" s="576"/>
      <c r="AA70" s="573"/>
      <c r="AB70" s="530"/>
      <c r="AC70" s="530"/>
      <c r="AD70" s="532"/>
      <c r="AE70" s="530"/>
      <c r="AF70" s="534"/>
      <c r="AG70" s="536"/>
      <c r="AH70" s="538"/>
      <c r="AI70" s="532"/>
      <c r="AJ70" s="579"/>
      <c r="AK70" s="561"/>
      <c r="AL70" s="561"/>
      <c r="AM70" s="560"/>
      <c r="AN70" s="604"/>
      <c r="AO70" s="560"/>
      <c r="AP70" s="561"/>
      <c r="AQ70" s="560"/>
      <c r="AR70" s="531" t="s">
        <v>153</v>
      </c>
      <c r="AS70" s="529" t="s">
        <v>603</v>
      </c>
      <c r="AT70" s="531" t="s">
        <v>607</v>
      </c>
      <c r="AU70" s="529" t="s">
        <v>550</v>
      </c>
      <c r="AV70" s="535">
        <v>44958</v>
      </c>
      <c r="AW70" s="578"/>
      <c r="AX70" s="529" t="s">
        <v>572</v>
      </c>
      <c r="AY70" s="90" t="s">
        <v>573</v>
      </c>
    </row>
    <row r="71" spans="1:51" ht="150" customHeight="1" x14ac:dyDescent="0.25">
      <c r="A71" s="580"/>
      <c r="B71" s="561"/>
      <c r="C71" s="561"/>
      <c r="D71" s="561"/>
      <c r="E71" s="582"/>
      <c r="F71" s="561"/>
      <c r="G71" s="561"/>
      <c r="H71" s="561"/>
      <c r="I71" s="561"/>
      <c r="J71" s="561"/>
      <c r="K71" s="586"/>
      <c r="L71" s="586"/>
      <c r="M71" s="560"/>
      <c r="N71" s="561"/>
      <c r="O71" s="558"/>
      <c r="P71" s="591"/>
      <c r="Q71" s="561"/>
      <c r="R71" s="560"/>
      <c r="S71" s="563"/>
      <c r="T71" s="565"/>
      <c r="U71" s="567"/>
      <c r="V71" s="567"/>
      <c r="W71" s="570"/>
      <c r="X71" s="567"/>
      <c r="Y71" s="573"/>
      <c r="Z71" s="576"/>
      <c r="AA71" s="573"/>
      <c r="AB71" s="90" t="s">
        <v>583</v>
      </c>
      <c r="AC71" s="91" t="s">
        <v>592</v>
      </c>
      <c r="AD71" s="91">
        <v>20</v>
      </c>
      <c r="AE71" s="90" t="s">
        <v>543</v>
      </c>
      <c r="AF71" s="201">
        <v>44958</v>
      </c>
      <c r="AG71" s="194">
        <v>45261</v>
      </c>
      <c r="AH71" s="92">
        <f>+AG71-AF71</f>
        <v>303</v>
      </c>
      <c r="AI71" s="91">
        <v>10</v>
      </c>
      <c r="AJ71" s="93"/>
      <c r="AK71" s="561"/>
      <c r="AL71" s="561"/>
      <c r="AM71" s="560"/>
      <c r="AN71" s="604"/>
      <c r="AO71" s="560"/>
      <c r="AP71" s="561"/>
      <c r="AQ71" s="560"/>
      <c r="AR71" s="532"/>
      <c r="AS71" s="530"/>
      <c r="AT71" s="532"/>
      <c r="AU71" s="530"/>
      <c r="AV71" s="536"/>
      <c r="AW71" s="579"/>
      <c r="AX71" s="530"/>
      <c r="AY71" s="90" t="s">
        <v>574</v>
      </c>
    </row>
    <row r="72" spans="1:51" ht="150" customHeight="1" x14ac:dyDescent="0.25">
      <c r="A72" s="580"/>
      <c r="B72" s="561"/>
      <c r="C72" s="561"/>
      <c r="D72" s="561"/>
      <c r="E72" s="582"/>
      <c r="F72" s="561"/>
      <c r="G72" s="561"/>
      <c r="H72" s="561"/>
      <c r="I72" s="561"/>
      <c r="J72" s="561"/>
      <c r="K72" s="586"/>
      <c r="L72" s="586"/>
      <c r="M72" s="560"/>
      <c r="N72" s="561"/>
      <c r="O72" s="558"/>
      <c r="P72" s="591"/>
      <c r="Q72" s="561"/>
      <c r="R72" s="560"/>
      <c r="S72" s="563"/>
      <c r="T72" s="565"/>
      <c r="U72" s="567"/>
      <c r="V72" s="567"/>
      <c r="W72" s="570"/>
      <c r="X72" s="567"/>
      <c r="Y72" s="573"/>
      <c r="Z72" s="576"/>
      <c r="AA72" s="573"/>
      <c r="AB72" s="90" t="s">
        <v>584</v>
      </c>
      <c r="AC72" s="91" t="s">
        <v>593</v>
      </c>
      <c r="AD72" s="91">
        <v>1</v>
      </c>
      <c r="AE72" s="90" t="s">
        <v>596</v>
      </c>
      <c r="AF72" s="201">
        <v>44958</v>
      </c>
      <c r="AG72" s="194">
        <v>45261</v>
      </c>
      <c r="AH72" s="92">
        <f t="shared" ref="AH72:AH73" si="5">+AG72-AF72</f>
        <v>303</v>
      </c>
      <c r="AI72" s="91">
        <v>100</v>
      </c>
      <c r="AJ72" s="93"/>
      <c r="AK72" s="561"/>
      <c r="AL72" s="561"/>
      <c r="AM72" s="560"/>
      <c r="AN72" s="604"/>
      <c r="AO72" s="560"/>
      <c r="AP72" s="561"/>
      <c r="AQ72" s="560"/>
      <c r="AR72" s="91" t="s">
        <v>599</v>
      </c>
      <c r="AS72" s="93"/>
      <c r="AT72" s="93"/>
      <c r="AU72" s="93"/>
      <c r="AV72" s="194"/>
      <c r="AW72" s="93"/>
      <c r="AX72" s="93"/>
      <c r="AY72" s="93"/>
    </row>
    <row r="73" spans="1:51" ht="150" customHeight="1" x14ac:dyDescent="0.25">
      <c r="A73" s="580"/>
      <c r="B73" s="561"/>
      <c r="C73" s="561"/>
      <c r="D73" s="561"/>
      <c r="E73" s="582"/>
      <c r="F73" s="561"/>
      <c r="G73" s="561"/>
      <c r="H73" s="561"/>
      <c r="I73" s="561"/>
      <c r="J73" s="561"/>
      <c r="K73" s="586"/>
      <c r="L73" s="586"/>
      <c r="M73" s="560"/>
      <c r="N73" s="561"/>
      <c r="O73" s="558"/>
      <c r="P73" s="591"/>
      <c r="Q73" s="561"/>
      <c r="R73" s="560"/>
      <c r="S73" s="563"/>
      <c r="T73" s="565"/>
      <c r="U73" s="567"/>
      <c r="V73" s="567"/>
      <c r="W73" s="570"/>
      <c r="X73" s="567"/>
      <c r="Y73" s="573"/>
      <c r="Z73" s="576"/>
      <c r="AA73" s="573"/>
      <c r="AB73" s="90" t="s">
        <v>585</v>
      </c>
      <c r="AC73" s="91" t="s">
        <v>594</v>
      </c>
      <c r="AD73" s="91">
        <v>1</v>
      </c>
      <c r="AE73" s="90" t="s">
        <v>596</v>
      </c>
      <c r="AF73" s="201">
        <v>44958</v>
      </c>
      <c r="AG73" s="194">
        <v>45261</v>
      </c>
      <c r="AH73" s="92">
        <f t="shared" si="5"/>
        <v>303</v>
      </c>
      <c r="AI73" s="150">
        <v>1043926</v>
      </c>
      <c r="AJ73" s="93"/>
      <c r="AK73" s="561"/>
      <c r="AL73" s="561"/>
      <c r="AM73" s="560"/>
      <c r="AN73" s="604"/>
      <c r="AO73" s="560"/>
      <c r="AP73" s="561"/>
      <c r="AQ73" s="560"/>
      <c r="AR73" s="91" t="s">
        <v>599</v>
      </c>
      <c r="AS73" s="93"/>
      <c r="AT73" s="93"/>
      <c r="AU73" s="93"/>
      <c r="AV73" s="194"/>
      <c r="AW73" s="93"/>
      <c r="AX73" s="93"/>
      <c r="AY73" s="93"/>
    </row>
    <row r="74" spans="1:51" ht="150" customHeight="1" x14ac:dyDescent="0.25">
      <c r="A74" s="580"/>
      <c r="B74" s="530"/>
      <c r="C74" s="530"/>
      <c r="D74" s="530"/>
      <c r="E74" s="583"/>
      <c r="F74" s="530"/>
      <c r="G74" s="530"/>
      <c r="H74" s="530"/>
      <c r="I74" s="530"/>
      <c r="J74" s="530"/>
      <c r="K74" s="587"/>
      <c r="L74" s="587"/>
      <c r="M74" s="532"/>
      <c r="N74" s="530"/>
      <c r="O74" s="559"/>
      <c r="P74" s="591"/>
      <c r="Q74" s="530"/>
      <c r="R74" s="532"/>
      <c r="S74" s="564"/>
      <c r="T74" s="538"/>
      <c r="U74" s="568"/>
      <c r="V74" s="568"/>
      <c r="W74" s="571"/>
      <c r="X74" s="568"/>
      <c r="Y74" s="574"/>
      <c r="Z74" s="577"/>
      <c r="AA74" s="574"/>
      <c r="AB74" s="90" t="s">
        <v>586</v>
      </c>
      <c r="AC74" s="90" t="s">
        <v>595</v>
      </c>
      <c r="AD74" s="91">
        <v>1</v>
      </c>
      <c r="AE74" s="90" t="s">
        <v>543</v>
      </c>
      <c r="AF74" s="201">
        <v>44958</v>
      </c>
      <c r="AG74" s="194">
        <v>45261</v>
      </c>
      <c r="AH74" s="92">
        <f>+AG74-AF74</f>
        <v>303</v>
      </c>
      <c r="AI74" s="91">
        <v>1000</v>
      </c>
      <c r="AJ74" s="93"/>
      <c r="AK74" s="530"/>
      <c r="AL74" s="530"/>
      <c r="AM74" s="532"/>
      <c r="AN74" s="605"/>
      <c r="AO74" s="532"/>
      <c r="AP74" s="530"/>
      <c r="AQ74" s="532"/>
      <c r="AR74" s="91" t="s">
        <v>153</v>
      </c>
      <c r="AS74" s="90" t="s">
        <v>604</v>
      </c>
      <c r="AT74" s="91" t="s">
        <v>607</v>
      </c>
      <c r="AU74" s="90" t="s">
        <v>550</v>
      </c>
      <c r="AV74" s="194">
        <v>44986</v>
      </c>
      <c r="AW74" s="93"/>
      <c r="AX74" s="93"/>
      <c r="AY74" s="93"/>
    </row>
    <row r="75" spans="1:51" ht="120" customHeight="1" x14ac:dyDescent="0.25">
      <c r="A75" s="444" t="s">
        <v>534</v>
      </c>
      <c r="B75" s="444" t="s">
        <v>307</v>
      </c>
      <c r="C75" s="444" t="s">
        <v>372</v>
      </c>
      <c r="D75" s="444" t="s">
        <v>373</v>
      </c>
      <c r="E75" s="444" t="s">
        <v>370</v>
      </c>
      <c r="F75" s="444" t="s">
        <v>821</v>
      </c>
      <c r="G75" s="444" t="s">
        <v>374</v>
      </c>
      <c r="H75" s="552" t="s">
        <v>130</v>
      </c>
      <c r="I75" s="553">
        <v>0.6</v>
      </c>
      <c r="J75" s="292" t="s">
        <v>375</v>
      </c>
      <c r="K75" s="67" t="s">
        <v>376</v>
      </c>
      <c r="L75" s="94" t="s">
        <v>179</v>
      </c>
      <c r="M75" s="95">
        <v>0</v>
      </c>
      <c r="N75" s="96" t="s">
        <v>377</v>
      </c>
      <c r="O75" s="66"/>
      <c r="P75" s="66" t="s">
        <v>136</v>
      </c>
      <c r="Q75" s="134" t="s">
        <v>856</v>
      </c>
      <c r="R75" s="95">
        <v>1</v>
      </c>
      <c r="S75" s="71">
        <v>1</v>
      </c>
      <c r="T75" s="72">
        <v>0</v>
      </c>
      <c r="U75" s="213" t="s">
        <v>138</v>
      </c>
      <c r="V75" s="73" t="s">
        <v>717</v>
      </c>
      <c r="W75" s="170" t="s">
        <v>186</v>
      </c>
      <c r="X75" s="171" t="s">
        <v>718</v>
      </c>
      <c r="Y75" s="298" t="s">
        <v>378</v>
      </c>
      <c r="Z75" s="554">
        <v>2021130010189</v>
      </c>
      <c r="AA75" s="298" t="s">
        <v>379</v>
      </c>
      <c r="AB75" s="65" t="s">
        <v>719</v>
      </c>
      <c r="AC75" s="65" t="s">
        <v>720</v>
      </c>
      <c r="AD75" s="65">
        <v>4</v>
      </c>
      <c r="AE75" s="65">
        <v>10</v>
      </c>
      <c r="AF75" s="192">
        <v>44927</v>
      </c>
      <c r="AG75" s="197">
        <v>45261</v>
      </c>
      <c r="AH75" s="72">
        <f>+AG75-AF75</f>
        <v>334</v>
      </c>
      <c r="AI75" s="66">
        <v>1057496</v>
      </c>
      <c r="AJ75" s="74"/>
      <c r="AK75" s="444" t="s">
        <v>188</v>
      </c>
      <c r="AL75" s="444" t="s">
        <v>189</v>
      </c>
      <c r="AM75" s="133" t="s">
        <v>216</v>
      </c>
      <c r="AN75" s="445">
        <v>615384616</v>
      </c>
      <c r="AO75" s="133" t="s">
        <v>156</v>
      </c>
      <c r="AP75" s="133" t="s">
        <v>721</v>
      </c>
      <c r="AQ75" s="206" t="s">
        <v>721</v>
      </c>
      <c r="AR75" s="133" t="s">
        <v>153</v>
      </c>
      <c r="AS75" s="133" t="s">
        <v>173</v>
      </c>
      <c r="AT75" s="135" t="s">
        <v>722</v>
      </c>
      <c r="AU75" s="135" t="s">
        <v>156</v>
      </c>
      <c r="AV75" s="192">
        <v>44958</v>
      </c>
      <c r="AW75" s="74"/>
      <c r="AX75" s="135" t="s">
        <v>703</v>
      </c>
      <c r="AY75" s="131" t="s">
        <v>704</v>
      </c>
    </row>
    <row r="76" spans="1:51" ht="91.5" customHeight="1" x14ac:dyDescent="0.25">
      <c r="A76" s="444"/>
      <c r="B76" s="444"/>
      <c r="C76" s="444"/>
      <c r="D76" s="444"/>
      <c r="E76" s="444"/>
      <c r="F76" s="552"/>
      <c r="G76" s="444"/>
      <c r="H76" s="552"/>
      <c r="I76" s="552"/>
      <c r="J76" s="293"/>
      <c r="K76" s="67" t="s">
        <v>380</v>
      </c>
      <c r="L76" s="94" t="s">
        <v>179</v>
      </c>
      <c r="M76" s="95">
        <v>0</v>
      </c>
      <c r="N76" s="96" t="s">
        <v>381</v>
      </c>
      <c r="O76" s="66" t="s">
        <v>162</v>
      </c>
      <c r="P76" s="66"/>
      <c r="Q76" s="134" t="s">
        <v>856</v>
      </c>
      <c r="R76" s="95">
        <v>1</v>
      </c>
      <c r="S76" s="71">
        <v>0</v>
      </c>
      <c r="T76" s="72">
        <v>1</v>
      </c>
      <c r="U76" s="213" t="s">
        <v>138</v>
      </c>
      <c r="V76" s="73" t="s">
        <v>717</v>
      </c>
      <c r="W76" s="170" t="s">
        <v>186</v>
      </c>
      <c r="X76" s="171" t="s">
        <v>718</v>
      </c>
      <c r="Y76" s="299"/>
      <c r="Z76" s="555"/>
      <c r="AA76" s="299"/>
      <c r="AB76" s="65" t="s">
        <v>723</v>
      </c>
      <c r="AC76" s="65" t="s">
        <v>724</v>
      </c>
      <c r="AD76" s="65">
        <v>1</v>
      </c>
      <c r="AE76" s="65">
        <v>10</v>
      </c>
      <c r="AF76" s="192">
        <v>44927</v>
      </c>
      <c r="AG76" s="197">
        <v>45261</v>
      </c>
      <c r="AH76" s="72">
        <f t="shared" ref="AH76:AH87" si="6">+AG76-AF76</f>
        <v>334</v>
      </c>
      <c r="AI76" s="66">
        <v>1057496</v>
      </c>
      <c r="AJ76" s="74"/>
      <c r="AK76" s="444"/>
      <c r="AL76" s="444"/>
      <c r="AM76" s="133" t="s">
        <v>216</v>
      </c>
      <c r="AN76" s="446"/>
      <c r="AO76" s="133" t="s">
        <v>156</v>
      </c>
      <c r="AP76" s="133" t="s">
        <v>721</v>
      </c>
      <c r="AQ76" s="206" t="s">
        <v>721</v>
      </c>
      <c r="AR76" s="133" t="s">
        <v>153</v>
      </c>
      <c r="AS76" s="133" t="s">
        <v>173</v>
      </c>
      <c r="AT76" s="135" t="s">
        <v>722</v>
      </c>
      <c r="AU76" s="135" t="s">
        <v>156</v>
      </c>
      <c r="AV76" s="192">
        <v>44958</v>
      </c>
      <c r="AW76" s="74"/>
      <c r="AX76" s="135" t="s">
        <v>703</v>
      </c>
      <c r="AY76" s="131" t="s">
        <v>704</v>
      </c>
    </row>
    <row r="77" spans="1:51" ht="82.5" customHeight="1" x14ac:dyDescent="0.25">
      <c r="A77" s="444"/>
      <c r="B77" s="444"/>
      <c r="C77" s="444"/>
      <c r="D77" s="444"/>
      <c r="E77" s="444"/>
      <c r="F77" s="552"/>
      <c r="G77" s="444"/>
      <c r="H77" s="552"/>
      <c r="I77" s="552"/>
      <c r="J77" s="293"/>
      <c r="K77" s="67" t="s">
        <v>382</v>
      </c>
      <c r="L77" s="94" t="s">
        <v>179</v>
      </c>
      <c r="M77" s="95">
        <v>0</v>
      </c>
      <c r="N77" s="96" t="s">
        <v>383</v>
      </c>
      <c r="O77" s="66" t="s">
        <v>162</v>
      </c>
      <c r="P77" s="66"/>
      <c r="Q77" s="135" t="s">
        <v>856</v>
      </c>
      <c r="R77" s="95">
        <v>1</v>
      </c>
      <c r="S77" s="71">
        <v>0</v>
      </c>
      <c r="T77" s="72">
        <v>1</v>
      </c>
      <c r="U77" s="213" t="s">
        <v>138</v>
      </c>
      <c r="V77" s="73" t="s">
        <v>717</v>
      </c>
      <c r="W77" s="170" t="s">
        <v>186</v>
      </c>
      <c r="X77" s="171" t="s">
        <v>718</v>
      </c>
      <c r="Y77" s="299"/>
      <c r="Z77" s="555"/>
      <c r="AA77" s="299"/>
      <c r="AB77" s="65" t="s">
        <v>725</v>
      </c>
      <c r="AC77" s="65" t="s">
        <v>726</v>
      </c>
      <c r="AD77" s="65">
        <v>1</v>
      </c>
      <c r="AE77" s="65">
        <v>10</v>
      </c>
      <c r="AF77" s="192">
        <v>44927</v>
      </c>
      <c r="AG77" s="197">
        <v>45261</v>
      </c>
      <c r="AH77" s="72">
        <f t="shared" si="6"/>
        <v>334</v>
      </c>
      <c r="AI77" s="66">
        <v>1057496</v>
      </c>
      <c r="AJ77" s="74"/>
      <c r="AK77" s="444"/>
      <c r="AL77" s="444"/>
      <c r="AM77" s="133" t="s">
        <v>216</v>
      </c>
      <c r="AN77" s="446"/>
      <c r="AO77" s="133" t="s">
        <v>156</v>
      </c>
      <c r="AP77" s="133" t="s">
        <v>721</v>
      </c>
      <c r="AQ77" s="206" t="s">
        <v>721</v>
      </c>
      <c r="AR77" s="133" t="s">
        <v>153</v>
      </c>
      <c r="AS77" s="133" t="s">
        <v>173</v>
      </c>
      <c r="AT77" s="135" t="s">
        <v>722</v>
      </c>
      <c r="AU77" s="135" t="s">
        <v>156</v>
      </c>
      <c r="AV77" s="192">
        <v>44958</v>
      </c>
      <c r="AW77" s="74"/>
      <c r="AX77" s="135" t="s">
        <v>703</v>
      </c>
      <c r="AY77" s="131" t="s">
        <v>704</v>
      </c>
    </row>
    <row r="78" spans="1:51" ht="109.5" customHeight="1" x14ac:dyDescent="0.25">
      <c r="A78" s="444"/>
      <c r="B78" s="444"/>
      <c r="C78" s="444"/>
      <c r="D78" s="444"/>
      <c r="E78" s="444"/>
      <c r="F78" s="552"/>
      <c r="G78" s="444"/>
      <c r="H78" s="552"/>
      <c r="I78" s="552"/>
      <c r="J78" s="293"/>
      <c r="K78" s="67" t="s">
        <v>384</v>
      </c>
      <c r="L78" s="94" t="s">
        <v>179</v>
      </c>
      <c r="M78" s="95">
        <v>0</v>
      </c>
      <c r="N78" s="96" t="s">
        <v>385</v>
      </c>
      <c r="O78" s="66" t="s">
        <v>162</v>
      </c>
      <c r="P78" s="66"/>
      <c r="Q78" s="210" t="s">
        <v>857</v>
      </c>
      <c r="R78" s="95">
        <v>4</v>
      </c>
      <c r="S78" s="71">
        <v>1</v>
      </c>
      <c r="T78" s="72">
        <v>3</v>
      </c>
      <c r="U78" s="213" t="s">
        <v>138</v>
      </c>
      <c r="V78" s="73" t="s">
        <v>717</v>
      </c>
      <c r="W78" s="170" t="s">
        <v>727</v>
      </c>
      <c r="X78" s="171" t="s">
        <v>728</v>
      </c>
      <c r="Y78" s="299"/>
      <c r="Z78" s="555"/>
      <c r="AA78" s="299"/>
      <c r="AB78" s="65" t="s">
        <v>729</v>
      </c>
      <c r="AC78" s="65" t="s">
        <v>730</v>
      </c>
      <c r="AD78" s="65">
        <v>1</v>
      </c>
      <c r="AE78" s="65">
        <v>10</v>
      </c>
      <c r="AF78" s="192">
        <v>44927</v>
      </c>
      <c r="AG78" s="197">
        <v>45261</v>
      </c>
      <c r="AH78" s="72">
        <f t="shared" si="6"/>
        <v>334</v>
      </c>
      <c r="AI78" s="66">
        <v>1057496</v>
      </c>
      <c r="AJ78" s="74"/>
      <c r="AK78" s="444"/>
      <c r="AL78" s="444"/>
      <c r="AM78" s="133" t="s">
        <v>216</v>
      </c>
      <c r="AN78" s="446"/>
      <c r="AO78" s="133" t="s">
        <v>156</v>
      </c>
      <c r="AP78" s="133" t="s">
        <v>721</v>
      </c>
      <c r="AQ78" s="206" t="s">
        <v>721</v>
      </c>
      <c r="AR78" s="133" t="s">
        <v>153</v>
      </c>
      <c r="AS78" s="133" t="s">
        <v>173</v>
      </c>
      <c r="AT78" s="135" t="s">
        <v>722</v>
      </c>
      <c r="AU78" s="135" t="s">
        <v>156</v>
      </c>
      <c r="AV78" s="192">
        <v>44958</v>
      </c>
      <c r="AW78" s="74"/>
      <c r="AX78" s="135" t="s">
        <v>731</v>
      </c>
      <c r="AY78" s="135" t="s">
        <v>732</v>
      </c>
    </row>
    <row r="79" spans="1:51" ht="87" customHeight="1" x14ac:dyDescent="0.25">
      <c r="A79" s="444"/>
      <c r="B79" s="444"/>
      <c r="C79" s="444"/>
      <c r="D79" s="444"/>
      <c r="E79" s="444"/>
      <c r="F79" s="552"/>
      <c r="G79" s="444"/>
      <c r="H79" s="552"/>
      <c r="I79" s="552"/>
      <c r="J79" s="293"/>
      <c r="K79" s="67" t="s">
        <v>386</v>
      </c>
      <c r="L79" s="94" t="s">
        <v>179</v>
      </c>
      <c r="M79" s="95">
        <v>0</v>
      </c>
      <c r="N79" s="96" t="s">
        <v>387</v>
      </c>
      <c r="O79" s="66"/>
      <c r="P79" s="66" t="s">
        <v>136</v>
      </c>
      <c r="Q79" s="210" t="s">
        <v>857</v>
      </c>
      <c r="R79" s="95">
        <v>1</v>
      </c>
      <c r="S79" s="71">
        <v>1</v>
      </c>
      <c r="T79" s="72">
        <v>0</v>
      </c>
      <c r="U79" s="213" t="s">
        <v>138</v>
      </c>
      <c r="V79" s="73" t="s">
        <v>717</v>
      </c>
      <c r="W79" s="170" t="s">
        <v>186</v>
      </c>
      <c r="X79" s="171" t="s">
        <v>718</v>
      </c>
      <c r="Y79" s="299"/>
      <c r="Z79" s="555"/>
      <c r="AA79" s="299"/>
      <c r="AB79" s="65" t="s">
        <v>733</v>
      </c>
      <c r="AC79" s="65" t="s">
        <v>734</v>
      </c>
      <c r="AD79" s="65">
        <v>1</v>
      </c>
      <c r="AE79" s="65">
        <v>10</v>
      </c>
      <c r="AF79" s="192">
        <v>44927</v>
      </c>
      <c r="AG79" s="197">
        <v>45261</v>
      </c>
      <c r="AH79" s="72">
        <f t="shared" si="6"/>
        <v>334</v>
      </c>
      <c r="AI79" s="66">
        <v>1057496</v>
      </c>
      <c r="AJ79" s="74"/>
      <c r="AK79" s="444"/>
      <c r="AL79" s="444"/>
      <c r="AM79" s="133" t="s">
        <v>216</v>
      </c>
      <c r="AN79" s="446"/>
      <c r="AO79" s="133" t="s">
        <v>156</v>
      </c>
      <c r="AP79" s="133" t="s">
        <v>721</v>
      </c>
      <c r="AQ79" s="206" t="s">
        <v>721</v>
      </c>
      <c r="AR79" s="133" t="s">
        <v>153</v>
      </c>
      <c r="AS79" s="133" t="s">
        <v>173</v>
      </c>
      <c r="AT79" s="135" t="s">
        <v>722</v>
      </c>
      <c r="AU79" s="135" t="s">
        <v>156</v>
      </c>
      <c r="AV79" s="192">
        <v>44958</v>
      </c>
      <c r="AW79" s="74"/>
      <c r="AX79" s="135" t="s">
        <v>703</v>
      </c>
      <c r="AY79" s="131" t="s">
        <v>704</v>
      </c>
    </row>
    <row r="80" spans="1:51" ht="57.75" customHeight="1" x14ac:dyDescent="0.25">
      <c r="A80" s="444"/>
      <c r="B80" s="444"/>
      <c r="C80" s="444"/>
      <c r="D80" s="444"/>
      <c r="E80" s="444"/>
      <c r="F80" s="552"/>
      <c r="G80" s="444"/>
      <c r="H80" s="552"/>
      <c r="I80" s="552"/>
      <c r="J80" s="293"/>
      <c r="K80" s="67" t="s">
        <v>388</v>
      </c>
      <c r="L80" s="94" t="s">
        <v>252</v>
      </c>
      <c r="M80" s="95">
        <v>1</v>
      </c>
      <c r="N80" s="96" t="s">
        <v>389</v>
      </c>
      <c r="O80" s="66"/>
      <c r="P80" s="66" t="s">
        <v>136</v>
      </c>
      <c r="Q80" s="135" t="s">
        <v>857</v>
      </c>
      <c r="R80" s="97">
        <v>0.5</v>
      </c>
      <c r="S80" s="172">
        <v>0.5</v>
      </c>
      <c r="T80" s="173">
        <v>0.68</v>
      </c>
      <c r="U80" s="213" t="s">
        <v>138</v>
      </c>
      <c r="V80" s="73" t="s">
        <v>717</v>
      </c>
      <c r="W80" s="170" t="s">
        <v>186</v>
      </c>
      <c r="X80" s="171" t="s">
        <v>718</v>
      </c>
      <c r="Y80" s="299"/>
      <c r="Z80" s="555"/>
      <c r="AA80" s="299"/>
      <c r="AB80" s="65" t="s">
        <v>735</v>
      </c>
      <c r="AC80" s="65" t="s">
        <v>736</v>
      </c>
      <c r="AD80" s="65">
        <v>1</v>
      </c>
      <c r="AE80" s="65">
        <v>10</v>
      </c>
      <c r="AF80" s="192">
        <v>44927</v>
      </c>
      <c r="AG80" s="197">
        <v>45261</v>
      </c>
      <c r="AH80" s="72">
        <f t="shared" si="6"/>
        <v>334</v>
      </c>
      <c r="AI80" s="66">
        <v>1057496</v>
      </c>
      <c r="AJ80" s="74"/>
      <c r="AK80" s="444"/>
      <c r="AL80" s="444"/>
      <c r="AM80" s="133" t="s">
        <v>216</v>
      </c>
      <c r="AN80" s="446"/>
      <c r="AO80" s="133" t="s">
        <v>156</v>
      </c>
      <c r="AP80" s="133" t="s">
        <v>721</v>
      </c>
      <c r="AQ80" s="206" t="s">
        <v>721</v>
      </c>
      <c r="AR80" s="133" t="s">
        <v>153</v>
      </c>
      <c r="AS80" s="133" t="s">
        <v>173</v>
      </c>
      <c r="AT80" s="135" t="s">
        <v>722</v>
      </c>
      <c r="AU80" s="135" t="s">
        <v>156</v>
      </c>
      <c r="AV80" s="192">
        <v>44958</v>
      </c>
      <c r="AW80" s="74"/>
      <c r="AX80" s="135" t="s">
        <v>703</v>
      </c>
      <c r="AY80" s="131" t="s">
        <v>704</v>
      </c>
    </row>
    <row r="81" spans="1:51" ht="90" customHeight="1" x14ac:dyDescent="0.25">
      <c r="A81" s="444"/>
      <c r="B81" s="444"/>
      <c r="C81" s="444"/>
      <c r="D81" s="444"/>
      <c r="E81" s="444"/>
      <c r="F81" s="552"/>
      <c r="G81" s="444"/>
      <c r="H81" s="552"/>
      <c r="I81" s="552"/>
      <c r="J81" s="293"/>
      <c r="K81" s="298" t="s">
        <v>390</v>
      </c>
      <c r="L81" s="301" t="s">
        <v>179</v>
      </c>
      <c r="M81" s="304">
        <v>0</v>
      </c>
      <c r="N81" s="304" t="s">
        <v>391</v>
      </c>
      <c r="O81" s="307"/>
      <c r="P81" s="307" t="s">
        <v>136</v>
      </c>
      <c r="Q81" s="450" t="s">
        <v>857</v>
      </c>
      <c r="R81" s="304">
        <v>1</v>
      </c>
      <c r="S81" s="310">
        <v>0</v>
      </c>
      <c r="T81" s="289">
        <v>1</v>
      </c>
      <c r="U81" s="327" t="s">
        <v>138</v>
      </c>
      <c r="V81" s="330" t="s">
        <v>737</v>
      </c>
      <c r="W81" s="333" t="s">
        <v>186</v>
      </c>
      <c r="X81" s="298" t="s">
        <v>718</v>
      </c>
      <c r="Y81" s="299"/>
      <c r="Z81" s="555"/>
      <c r="AA81" s="299"/>
      <c r="AB81" s="65" t="s">
        <v>738</v>
      </c>
      <c r="AC81" s="65" t="s">
        <v>739</v>
      </c>
      <c r="AD81" s="65">
        <v>3</v>
      </c>
      <c r="AE81" s="65">
        <v>10</v>
      </c>
      <c r="AF81" s="192">
        <v>44927</v>
      </c>
      <c r="AG81" s="197">
        <v>45261</v>
      </c>
      <c r="AH81" s="72">
        <f>+AG81-AF81</f>
        <v>334</v>
      </c>
      <c r="AI81" s="66">
        <v>1057496</v>
      </c>
      <c r="AJ81" s="74"/>
      <c r="AK81" s="444"/>
      <c r="AL81" s="444"/>
      <c r="AM81" s="133" t="s">
        <v>216</v>
      </c>
      <c r="AN81" s="446"/>
      <c r="AO81" s="133" t="s">
        <v>156</v>
      </c>
      <c r="AP81" s="133" t="s">
        <v>721</v>
      </c>
      <c r="AQ81" s="206" t="s">
        <v>721</v>
      </c>
      <c r="AR81" s="133" t="s">
        <v>153</v>
      </c>
      <c r="AS81" s="133" t="s">
        <v>173</v>
      </c>
      <c r="AT81" s="135" t="s">
        <v>722</v>
      </c>
      <c r="AU81" s="135" t="s">
        <v>156</v>
      </c>
      <c r="AV81" s="192">
        <v>44958</v>
      </c>
      <c r="AW81" s="74"/>
      <c r="AX81" s="135" t="s">
        <v>703</v>
      </c>
      <c r="AY81" s="131" t="s">
        <v>704</v>
      </c>
    </row>
    <row r="82" spans="1:51" ht="99.75" customHeight="1" x14ac:dyDescent="0.25">
      <c r="A82" s="444"/>
      <c r="B82" s="444"/>
      <c r="C82" s="444"/>
      <c r="D82" s="444"/>
      <c r="E82" s="444"/>
      <c r="F82" s="552"/>
      <c r="G82" s="444"/>
      <c r="H82" s="552"/>
      <c r="I82" s="552"/>
      <c r="J82" s="293"/>
      <c r="K82" s="299"/>
      <c r="L82" s="302"/>
      <c r="M82" s="305"/>
      <c r="N82" s="305"/>
      <c r="O82" s="308"/>
      <c r="P82" s="308"/>
      <c r="Q82" s="451"/>
      <c r="R82" s="305"/>
      <c r="S82" s="311"/>
      <c r="T82" s="290"/>
      <c r="U82" s="328"/>
      <c r="V82" s="331"/>
      <c r="W82" s="334"/>
      <c r="X82" s="299"/>
      <c r="Y82" s="299"/>
      <c r="Z82" s="555"/>
      <c r="AA82" s="299"/>
      <c r="AB82" s="65" t="s">
        <v>740</v>
      </c>
      <c r="AC82" s="65" t="s">
        <v>741</v>
      </c>
      <c r="AD82" s="65">
        <v>1</v>
      </c>
      <c r="AE82" s="65">
        <v>10</v>
      </c>
      <c r="AF82" s="192">
        <v>44927</v>
      </c>
      <c r="AG82" s="197">
        <v>45261</v>
      </c>
      <c r="AH82" s="72">
        <f t="shared" si="6"/>
        <v>334</v>
      </c>
      <c r="AI82" s="66">
        <v>1057496</v>
      </c>
      <c r="AJ82" s="74"/>
      <c r="AK82" s="444"/>
      <c r="AL82" s="444"/>
      <c r="AM82" s="133" t="s">
        <v>216</v>
      </c>
      <c r="AN82" s="446"/>
      <c r="AO82" s="133" t="s">
        <v>156</v>
      </c>
      <c r="AP82" s="133" t="s">
        <v>721</v>
      </c>
      <c r="AQ82" s="206" t="s">
        <v>721</v>
      </c>
      <c r="AR82" s="133" t="s">
        <v>153</v>
      </c>
      <c r="AS82" s="133" t="s">
        <v>173</v>
      </c>
      <c r="AT82" s="135" t="s">
        <v>722</v>
      </c>
      <c r="AU82" s="135" t="s">
        <v>156</v>
      </c>
      <c r="AV82" s="192">
        <v>44958</v>
      </c>
      <c r="AW82" s="74"/>
      <c r="AX82" s="135" t="s">
        <v>703</v>
      </c>
      <c r="AY82" s="131" t="s">
        <v>704</v>
      </c>
    </row>
    <row r="83" spans="1:51" ht="99.75" customHeight="1" x14ac:dyDescent="0.25">
      <c r="A83" s="444"/>
      <c r="B83" s="444"/>
      <c r="C83" s="444"/>
      <c r="D83" s="444"/>
      <c r="E83" s="444"/>
      <c r="F83" s="552"/>
      <c r="G83" s="444"/>
      <c r="H83" s="552"/>
      <c r="I83" s="552"/>
      <c r="J83" s="293"/>
      <c r="K83" s="299"/>
      <c r="L83" s="302"/>
      <c r="M83" s="305"/>
      <c r="N83" s="305"/>
      <c r="O83" s="308"/>
      <c r="P83" s="308"/>
      <c r="Q83" s="451"/>
      <c r="R83" s="305"/>
      <c r="S83" s="311"/>
      <c r="T83" s="290"/>
      <c r="U83" s="328"/>
      <c r="V83" s="331"/>
      <c r="W83" s="334"/>
      <c r="X83" s="299"/>
      <c r="Y83" s="299"/>
      <c r="Z83" s="555"/>
      <c r="AA83" s="299"/>
      <c r="AB83" s="65" t="s">
        <v>742</v>
      </c>
      <c r="AC83" s="65" t="s">
        <v>743</v>
      </c>
      <c r="AD83" s="65">
        <v>1</v>
      </c>
      <c r="AE83" s="65">
        <v>5</v>
      </c>
      <c r="AF83" s="192">
        <v>44927</v>
      </c>
      <c r="AG83" s="197">
        <v>45261</v>
      </c>
      <c r="AH83" s="72">
        <f t="shared" si="6"/>
        <v>334</v>
      </c>
      <c r="AI83" s="66">
        <v>1057496</v>
      </c>
      <c r="AJ83" s="74"/>
      <c r="AK83" s="444"/>
      <c r="AL83" s="444"/>
      <c r="AM83" s="133" t="s">
        <v>216</v>
      </c>
      <c r="AN83" s="446"/>
      <c r="AO83" s="133" t="s">
        <v>156</v>
      </c>
      <c r="AP83" s="133" t="s">
        <v>721</v>
      </c>
      <c r="AQ83" s="206" t="s">
        <v>721</v>
      </c>
      <c r="AR83" s="133" t="s">
        <v>153</v>
      </c>
      <c r="AS83" s="133" t="s">
        <v>173</v>
      </c>
      <c r="AT83" s="135" t="s">
        <v>722</v>
      </c>
      <c r="AU83" s="135" t="s">
        <v>156</v>
      </c>
      <c r="AV83" s="192">
        <v>44958</v>
      </c>
      <c r="AW83" s="74"/>
      <c r="AX83" s="135" t="s">
        <v>703</v>
      </c>
      <c r="AY83" s="131" t="s">
        <v>704</v>
      </c>
    </row>
    <row r="84" spans="1:51" ht="99.75" customHeight="1" x14ac:dyDescent="0.25">
      <c r="A84" s="444"/>
      <c r="B84" s="444"/>
      <c r="C84" s="444"/>
      <c r="D84" s="444"/>
      <c r="E84" s="444"/>
      <c r="F84" s="552"/>
      <c r="G84" s="444"/>
      <c r="H84" s="552"/>
      <c r="I84" s="552"/>
      <c r="J84" s="293"/>
      <c r="K84" s="299"/>
      <c r="L84" s="302"/>
      <c r="M84" s="305"/>
      <c r="N84" s="305"/>
      <c r="O84" s="308"/>
      <c r="P84" s="308"/>
      <c r="Q84" s="451"/>
      <c r="R84" s="305"/>
      <c r="S84" s="311"/>
      <c r="T84" s="290"/>
      <c r="U84" s="328"/>
      <c r="V84" s="331"/>
      <c r="W84" s="334"/>
      <c r="X84" s="299"/>
      <c r="Y84" s="299"/>
      <c r="Z84" s="555"/>
      <c r="AA84" s="299"/>
      <c r="AB84" s="65" t="s">
        <v>744</v>
      </c>
      <c r="AC84" s="65" t="s">
        <v>745</v>
      </c>
      <c r="AD84" s="65">
        <v>3</v>
      </c>
      <c r="AE84" s="65">
        <v>10</v>
      </c>
      <c r="AF84" s="192">
        <v>44927</v>
      </c>
      <c r="AG84" s="197">
        <v>45261</v>
      </c>
      <c r="AH84" s="72">
        <f t="shared" si="6"/>
        <v>334</v>
      </c>
      <c r="AI84" s="66">
        <v>1057496</v>
      </c>
      <c r="AJ84" s="74"/>
      <c r="AK84" s="444"/>
      <c r="AL84" s="444"/>
      <c r="AM84" s="133" t="s">
        <v>216</v>
      </c>
      <c r="AN84" s="446"/>
      <c r="AO84" s="133" t="s">
        <v>156</v>
      </c>
      <c r="AP84" s="133" t="s">
        <v>721</v>
      </c>
      <c r="AQ84" s="206" t="s">
        <v>721</v>
      </c>
      <c r="AR84" s="133" t="s">
        <v>153</v>
      </c>
      <c r="AS84" s="133" t="s">
        <v>173</v>
      </c>
      <c r="AT84" s="135" t="s">
        <v>722</v>
      </c>
      <c r="AU84" s="135" t="s">
        <v>156</v>
      </c>
      <c r="AV84" s="192">
        <v>44958</v>
      </c>
      <c r="AW84" s="74"/>
      <c r="AX84" s="135" t="s">
        <v>703</v>
      </c>
      <c r="AY84" s="131" t="s">
        <v>704</v>
      </c>
    </row>
    <row r="85" spans="1:51" ht="99.75" customHeight="1" x14ac:dyDescent="0.25">
      <c r="A85" s="444"/>
      <c r="B85" s="444"/>
      <c r="C85" s="444"/>
      <c r="D85" s="444"/>
      <c r="E85" s="444"/>
      <c r="F85" s="552"/>
      <c r="G85" s="444"/>
      <c r="H85" s="552"/>
      <c r="I85" s="552"/>
      <c r="J85" s="294"/>
      <c r="K85" s="300"/>
      <c r="L85" s="303"/>
      <c r="M85" s="306"/>
      <c r="N85" s="306"/>
      <c r="O85" s="309"/>
      <c r="P85" s="309"/>
      <c r="Q85" s="452"/>
      <c r="R85" s="306"/>
      <c r="S85" s="312"/>
      <c r="T85" s="291"/>
      <c r="U85" s="329"/>
      <c r="V85" s="332"/>
      <c r="W85" s="335"/>
      <c r="X85" s="300"/>
      <c r="Y85" s="300"/>
      <c r="Z85" s="556"/>
      <c r="AA85" s="300"/>
      <c r="AB85" s="65" t="s">
        <v>746</v>
      </c>
      <c r="AC85" s="65" t="s">
        <v>747</v>
      </c>
      <c r="AD85" s="65">
        <v>1</v>
      </c>
      <c r="AE85" s="65">
        <v>5</v>
      </c>
      <c r="AF85" s="192">
        <v>44927</v>
      </c>
      <c r="AG85" s="197">
        <v>45261</v>
      </c>
      <c r="AH85" s="72">
        <f>+AG85-AF85</f>
        <v>334</v>
      </c>
      <c r="AI85" s="66">
        <v>1057496</v>
      </c>
      <c r="AJ85" s="74"/>
      <c r="AK85" s="444"/>
      <c r="AL85" s="444"/>
      <c r="AM85" s="133" t="s">
        <v>216</v>
      </c>
      <c r="AN85" s="447"/>
      <c r="AO85" s="133" t="s">
        <v>156</v>
      </c>
      <c r="AP85" s="133" t="s">
        <v>721</v>
      </c>
      <c r="AQ85" s="206" t="s">
        <v>721</v>
      </c>
      <c r="AR85" s="133" t="s">
        <v>153</v>
      </c>
      <c r="AS85" s="133" t="s">
        <v>173</v>
      </c>
      <c r="AT85" s="135" t="s">
        <v>722</v>
      </c>
      <c r="AU85" s="135" t="s">
        <v>156</v>
      </c>
      <c r="AV85" s="192">
        <v>44958</v>
      </c>
      <c r="AW85" s="74"/>
      <c r="AX85" s="135" t="s">
        <v>703</v>
      </c>
      <c r="AY85" s="135" t="s">
        <v>704</v>
      </c>
    </row>
    <row r="86" spans="1:51" ht="134.25" customHeight="1" x14ac:dyDescent="0.25">
      <c r="A86" s="444"/>
      <c r="B86" s="444"/>
      <c r="C86" s="444"/>
      <c r="D86" s="444"/>
      <c r="E86" s="444"/>
      <c r="F86" s="552"/>
      <c r="G86" s="444"/>
      <c r="H86" s="552"/>
      <c r="I86" s="552"/>
      <c r="J86" s="444" t="s">
        <v>392</v>
      </c>
      <c r="K86" s="67" t="s">
        <v>393</v>
      </c>
      <c r="L86" s="94" t="s">
        <v>179</v>
      </c>
      <c r="M86" s="95">
        <v>0</v>
      </c>
      <c r="N86" s="96" t="s">
        <v>394</v>
      </c>
      <c r="O86" s="66"/>
      <c r="P86" s="66" t="s">
        <v>136</v>
      </c>
      <c r="Q86" s="135" t="s">
        <v>858</v>
      </c>
      <c r="R86" s="95">
        <v>8</v>
      </c>
      <c r="S86" s="71">
        <v>8</v>
      </c>
      <c r="T86" s="72">
        <v>11</v>
      </c>
      <c r="U86" s="213" t="s">
        <v>138</v>
      </c>
      <c r="V86" s="73" t="s">
        <v>717</v>
      </c>
      <c r="W86" s="170" t="s">
        <v>748</v>
      </c>
      <c r="X86" s="214" t="s">
        <v>749</v>
      </c>
      <c r="Y86" s="351" t="s">
        <v>395</v>
      </c>
      <c r="Z86" s="448">
        <v>2021130010287</v>
      </c>
      <c r="AA86" s="351" t="s">
        <v>396</v>
      </c>
      <c r="AB86" s="65" t="s">
        <v>750</v>
      </c>
      <c r="AC86" s="65" t="s">
        <v>751</v>
      </c>
      <c r="AD86" s="65">
        <v>1</v>
      </c>
      <c r="AE86" s="65">
        <v>50</v>
      </c>
      <c r="AF86" s="192">
        <v>44927</v>
      </c>
      <c r="AG86" s="197">
        <v>45261</v>
      </c>
      <c r="AH86" s="72">
        <f t="shared" si="6"/>
        <v>334</v>
      </c>
      <c r="AI86" s="66">
        <v>1057496</v>
      </c>
      <c r="AJ86" s="74"/>
      <c r="AK86" s="444"/>
      <c r="AL86" s="444"/>
      <c r="AM86" s="133" t="s">
        <v>216</v>
      </c>
      <c r="AN86" s="74"/>
      <c r="AO86" s="133" t="s">
        <v>156</v>
      </c>
      <c r="AP86" s="133" t="s">
        <v>752</v>
      </c>
      <c r="AQ86" s="133" t="s">
        <v>752</v>
      </c>
      <c r="AR86" s="133" t="s">
        <v>153</v>
      </c>
      <c r="AS86" s="133" t="s">
        <v>173</v>
      </c>
      <c r="AT86" s="135" t="s">
        <v>722</v>
      </c>
      <c r="AU86" s="135" t="s">
        <v>156</v>
      </c>
      <c r="AV86" s="192">
        <v>44958</v>
      </c>
      <c r="AW86" s="74"/>
      <c r="AX86" s="135" t="s">
        <v>753</v>
      </c>
      <c r="AY86" s="135" t="s">
        <v>754</v>
      </c>
    </row>
    <row r="87" spans="1:51" ht="119.25" customHeight="1" x14ac:dyDescent="0.25">
      <c r="A87" s="444"/>
      <c r="B87" s="444"/>
      <c r="C87" s="444"/>
      <c r="D87" s="444"/>
      <c r="E87" s="444"/>
      <c r="F87" s="552"/>
      <c r="G87" s="444"/>
      <c r="H87" s="552"/>
      <c r="I87" s="552"/>
      <c r="J87" s="444"/>
      <c r="K87" s="67" t="s">
        <v>397</v>
      </c>
      <c r="L87" s="94" t="s">
        <v>179</v>
      </c>
      <c r="M87" s="95">
        <v>0</v>
      </c>
      <c r="N87" s="96" t="s">
        <v>398</v>
      </c>
      <c r="O87" s="66"/>
      <c r="P87" s="66" t="s">
        <v>136</v>
      </c>
      <c r="Q87" s="135" t="s">
        <v>858</v>
      </c>
      <c r="R87" s="95">
        <v>3</v>
      </c>
      <c r="S87" s="71">
        <v>3</v>
      </c>
      <c r="T87" s="72">
        <v>3</v>
      </c>
      <c r="U87" s="213" t="s">
        <v>138</v>
      </c>
      <c r="V87" s="73" t="s">
        <v>717</v>
      </c>
      <c r="W87" s="170" t="s">
        <v>748</v>
      </c>
      <c r="X87" s="214" t="s">
        <v>749</v>
      </c>
      <c r="Y87" s="351"/>
      <c r="Z87" s="448"/>
      <c r="AA87" s="351"/>
      <c r="AB87" s="65" t="s">
        <v>755</v>
      </c>
      <c r="AC87" s="65" t="s">
        <v>751</v>
      </c>
      <c r="AD87" s="65">
        <v>1</v>
      </c>
      <c r="AE87" s="65">
        <v>50</v>
      </c>
      <c r="AF87" s="192">
        <v>44927</v>
      </c>
      <c r="AG87" s="197">
        <v>45261</v>
      </c>
      <c r="AH87" s="72">
        <f t="shared" si="6"/>
        <v>334</v>
      </c>
      <c r="AI87" s="66">
        <v>1057496</v>
      </c>
      <c r="AJ87" s="74"/>
      <c r="AK87" s="444"/>
      <c r="AL87" s="444"/>
      <c r="AM87" s="133" t="s">
        <v>216</v>
      </c>
      <c r="AN87" s="74"/>
      <c r="AO87" s="133" t="s">
        <v>156</v>
      </c>
      <c r="AP87" s="133" t="s">
        <v>752</v>
      </c>
      <c r="AQ87" s="133" t="s">
        <v>752</v>
      </c>
      <c r="AR87" s="133" t="s">
        <v>153</v>
      </c>
      <c r="AS87" s="133" t="s">
        <v>173</v>
      </c>
      <c r="AT87" s="135" t="s">
        <v>722</v>
      </c>
      <c r="AU87" s="135" t="s">
        <v>156</v>
      </c>
      <c r="AV87" s="192">
        <v>44958</v>
      </c>
      <c r="AW87" s="74"/>
      <c r="AX87" s="135" t="s">
        <v>753</v>
      </c>
      <c r="AY87" s="135" t="s">
        <v>754</v>
      </c>
    </row>
    <row r="88" spans="1:51" s="25" customFormat="1" ht="105" customHeight="1" x14ac:dyDescent="0.25">
      <c r="A88" s="596" t="s">
        <v>306</v>
      </c>
      <c r="B88" s="396" t="s">
        <v>307</v>
      </c>
      <c r="C88" s="396" t="s">
        <v>372</v>
      </c>
      <c r="D88" s="396" t="s">
        <v>373</v>
      </c>
      <c r="E88" s="390" t="s">
        <v>370</v>
      </c>
      <c r="F88" s="396" t="s">
        <v>821</v>
      </c>
      <c r="G88" s="396" t="s">
        <v>374</v>
      </c>
      <c r="H88" s="390" t="s">
        <v>130</v>
      </c>
      <c r="I88" s="449">
        <v>0.6</v>
      </c>
      <c r="J88" s="396" t="s">
        <v>399</v>
      </c>
      <c r="K88" s="396" t="s">
        <v>400</v>
      </c>
      <c r="L88" s="390" t="s">
        <v>401</v>
      </c>
      <c r="M88" s="390" t="s">
        <v>402</v>
      </c>
      <c r="N88" s="396" t="s">
        <v>403</v>
      </c>
      <c r="O88" s="390"/>
      <c r="P88" s="390" t="s">
        <v>136</v>
      </c>
      <c r="Q88" s="396" t="s">
        <v>756</v>
      </c>
      <c r="R88" s="390">
        <v>5</v>
      </c>
      <c r="S88" s="393">
        <v>1.2</v>
      </c>
      <c r="T88" s="431">
        <v>3.8</v>
      </c>
      <c r="U88" s="434" t="s">
        <v>757</v>
      </c>
      <c r="V88" s="436" t="s">
        <v>758</v>
      </c>
      <c r="W88" s="438" t="s">
        <v>759</v>
      </c>
      <c r="X88" s="440" t="s">
        <v>760</v>
      </c>
      <c r="Y88" s="440" t="s">
        <v>404</v>
      </c>
      <c r="Z88" s="442" t="s">
        <v>761</v>
      </c>
      <c r="AA88" s="440" t="s">
        <v>403</v>
      </c>
      <c r="AB88" s="396" t="s">
        <v>762</v>
      </c>
      <c r="AC88" s="396" t="s">
        <v>763</v>
      </c>
      <c r="AD88" s="390">
        <v>1</v>
      </c>
      <c r="AE88" s="42" t="s">
        <v>915</v>
      </c>
      <c r="AF88" s="47">
        <v>44945</v>
      </c>
      <c r="AG88" s="47">
        <v>45291</v>
      </c>
      <c r="AH88" s="43">
        <f>+AG88-AF88</f>
        <v>346</v>
      </c>
      <c r="AI88" s="390">
        <v>2175</v>
      </c>
      <c r="AJ88" s="390"/>
      <c r="AK88" s="396" t="s">
        <v>405</v>
      </c>
      <c r="AL88" s="396" t="s">
        <v>764</v>
      </c>
      <c r="AM88" s="396" t="s">
        <v>325</v>
      </c>
      <c r="AN88" s="398">
        <v>700000000</v>
      </c>
      <c r="AO88" s="390" t="s">
        <v>216</v>
      </c>
      <c r="AP88" s="396" t="s">
        <v>765</v>
      </c>
      <c r="AQ88" s="390" t="s">
        <v>766</v>
      </c>
      <c r="AR88" s="46" t="s">
        <v>153</v>
      </c>
      <c r="AS88" s="396" t="s">
        <v>767</v>
      </c>
      <c r="AT88" s="396" t="s">
        <v>330</v>
      </c>
      <c r="AU88" s="390" t="s">
        <v>768</v>
      </c>
      <c r="AV88" s="416">
        <v>44580</v>
      </c>
      <c r="AW88" s="42"/>
      <c r="AX88" s="396" t="s">
        <v>769</v>
      </c>
      <c r="AY88" s="396" t="s">
        <v>770</v>
      </c>
    </row>
    <row r="89" spans="1:51" s="25" customFormat="1" ht="105" customHeight="1" x14ac:dyDescent="0.25">
      <c r="A89" s="596"/>
      <c r="B89" s="397"/>
      <c r="C89" s="397"/>
      <c r="D89" s="397"/>
      <c r="E89" s="391"/>
      <c r="F89" s="391"/>
      <c r="G89" s="397"/>
      <c r="H89" s="391"/>
      <c r="I89" s="391"/>
      <c r="J89" s="397"/>
      <c r="K89" s="397"/>
      <c r="L89" s="391"/>
      <c r="M89" s="391"/>
      <c r="N89" s="397"/>
      <c r="O89" s="391"/>
      <c r="P89" s="391"/>
      <c r="Q89" s="397"/>
      <c r="R89" s="391"/>
      <c r="S89" s="394"/>
      <c r="T89" s="432"/>
      <c r="U89" s="435"/>
      <c r="V89" s="437"/>
      <c r="W89" s="439"/>
      <c r="X89" s="441"/>
      <c r="Y89" s="441"/>
      <c r="Z89" s="443"/>
      <c r="AA89" s="441"/>
      <c r="AB89" s="397"/>
      <c r="AC89" s="397"/>
      <c r="AD89" s="391"/>
      <c r="AE89" s="42" t="s">
        <v>916</v>
      </c>
      <c r="AF89" s="47">
        <v>44945</v>
      </c>
      <c r="AG89" s="47">
        <v>45291</v>
      </c>
      <c r="AH89" s="43">
        <f>+AG89-AF89</f>
        <v>346</v>
      </c>
      <c r="AI89" s="391"/>
      <c r="AJ89" s="391"/>
      <c r="AK89" s="397"/>
      <c r="AL89" s="397"/>
      <c r="AM89" s="397"/>
      <c r="AN89" s="399"/>
      <c r="AO89" s="391"/>
      <c r="AP89" s="397"/>
      <c r="AQ89" s="391"/>
      <c r="AR89" s="46"/>
      <c r="AS89" s="397"/>
      <c r="AT89" s="397"/>
      <c r="AU89" s="391"/>
      <c r="AV89" s="417"/>
      <c r="AW89" s="42"/>
      <c r="AX89" s="397"/>
      <c r="AY89" s="397"/>
    </row>
    <row r="90" spans="1:51" s="25" customFormat="1" ht="105" customHeight="1" x14ac:dyDescent="0.25">
      <c r="A90" s="596"/>
      <c r="B90" s="397"/>
      <c r="C90" s="397"/>
      <c r="D90" s="397"/>
      <c r="E90" s="391"/>
      <c r="F90" s="391"/>
      <c r="G90" s="397"/>
      <c r="H90" s="391"/>
      <c r="I90" s="391"/>
      <c r="J90" s="397"/>
      <c r="K90" s="397"/>
      <c r="L90" s="391"/>
      <c r="M90" s="391"/>
      <c r="N90" s="397"/>
      <c r="O90" s="391"/>
      <c r="P90" s="391"/>
      <c r="Q90" s="397"/>
      <c r="R90" s="391"/>
      <c r="S90" s="394"/>
      <c r="T90" s="432"/>
      <c r="U90" s="435"/>
      <c r="V90" s="437"/>
      <c r="W90" s="439"/>
      <c r="X90" s="441"/>
      <c r="Y90" s="441"/>
      <c r="Z90" s="443"/>
      <c r="AA90" s="441"/>
      <c r="AB90" s="397"/>
      <c r="AC90" s="397"/>
      <c r="AD90" s="391"/>
      <c r="AE90" s="42" t="s">
        <v>917</v>
      </c>
      <c r="AF90" s="47">
        <v>44945</v>
      </c>
      <c r="AG90" s="47">
        <v>45291</v>
      </c>
      <c r="AH90" s="43">
        <f t="shared" ref="AH90:AH131" si="7">+AG90-AF90</f>
        <v>346</v>
      </c>
      <c r="AI90" s="391"/>
      <c r="AJ90" s="391"/>
      <c r="AK90" s="397"/>
      <c r="AL90" s="397"/>
      <c r="AM90" s="397"/>
      <c r="AN90" s="399"/>
      <c r="AO90" s="391"/>
      <c r="AP90" s="397"/>
      <c r="AQ90" s="391"/>
      <c r="AR90" s="46"/>
      <c r="AS90" s="397"/>
      <c r="AT90" s="397"/>
      <c r="AU90" s="391"/>
      <c r="AV90" s="417"/>
      <c r="AW90" s="42"/>
      <c r="AX90" s="397"/>
      <c r="AY90" s="397"/>
    </row>
    <row r="91" spans="1:51" s="25" customFormat="1" ht="105" customHeight="1" x14ac:dyDescent="0.25">
      <c r="A91" s="596"/>
      <c r="B91" s="397"/>
      <c r="C91" s="397"/>
      <c r="D91" s="397"/>
      <c r="E91" s="391"/>
      <c r="F91" s="391"/>
      <c r="G91" s="397"/>
      <c r="H91" s="391"/>
      <c r="I91" s="391"/>
      <c r="J91" s="397"/>
      <c r="K91" s="397"/>
      <c r="L91" s="391"/>
      <c r="M91" s="391"/>
      <c r="N91" s="397"/>
      <c r="O91" s="391"/>
      <c r="P91" s="391"/>
      <c r="Q91" s="397"/>
      <c r="R91" s="391"/>
      <c r="S91" s="394"/>
      <c r="T91" s="432"/>
      <c r="U91" s="435"/>
      <c r="V91" s="437"/>
      <c r="W91" s="439"/>
      <c r="X91" s="441"/>
      <c r="Y91" s="441"/>
      <c r="Z91" s="443"/>
      <c r="AA91" s="441"/>
      <c r="AB91" s="397"/>
      <c r="AC91" s="397"/>
      <c r="AD91" s="391"/>
      <c r="AE91" s="42" t="s">
        <v>918</v>
      </c>
      <c r="AF91" s="47">
        <v>44945</v>
      </c>
      <c r="AG91" s="47">
        <v>45291</v>
      </c>
      <c r="AH91" s="43">
        <f t="shared" si="7"/>
        <v>346</v>
      </c>
      <c r="AI91" s="391"/>
      <c r="AJ91" s="391"/>
      <c r="AK91" s="397"/>
      <c r="AL91" s="397"/>
      <c r="AM91" s="397"/>
      <c r="AN91" s="399"/>
      <c r="AO91" s="391"/>
      <c r="AP91" s="397"/>
      <c r="AQ91" s="391"/>
      <c r="AR91" s="46"/>
      <c r="AS91" s="397"/>
      <c r="AT91" s="397"/>
      <c r="AU91" s="391"/>
      <c r="AV91" s="417"/>
      <c r="AW91" s="42"/>
      <c r="AX91" s="397"/>
      <c r="AY91" s="397"/>
    </row>
    <row r="92" spans="1:51" s="25" customFormat="1" ht="105" customHeight="1" x14ac:dyDescent="0.25">
      <c r="A92" s="596"/>
      <c r="B92" s="397"/>
      <c r="C92" s="397"/>
      <c r="D92" s="397"/>
      <c r="E92" s="391"/>
      <c r="F92" s="391"/>
      <c r="G92" s="397"/>
      <c r="H92" s="391"/>
      <c r="I92" s="391"/>
      <c r="J92" s="397"/>
      <c r="K92" s="397"/>
      <c r="L92" s="391"/>
      <c r="M92" s="391"/>
      <c r="N92" s="397"/>
      <c r="O92" s="391"/>
      <c r="P92" s="391"/>
      <c r="Q92" s="397"/>
      <c r="R92" s="391"/>
      <c r="S92" s="394"/>
      <c r="T92" s="432"/>
      <c r="U92" s="435"/>
      <c r="V92" s="437"/>
      <c r="W92" s="439"/>
      <c r="X92" s="441"/>
      <c r="Y92" s="441"/>
      <c r="Z92" s="443"/>
      <c r="AA92" s="441"/>
      <c r="AB92" s="397"/>
      <c r="AC92" s="397"/>
      <c r="AD92" s="391"/>
      <c r="AE92" s="42" t="s">
        <v>919</v>
      </c>
      <c r="AF92" s="47">
        <v>44945</v>
      </c>
      <c r="AG92" s="47">
        <v>45291</v>
      </c>
      <c r="AH92" s="43">
        <f t="shared" si="7"/>
        <v>346</v>
      </c>
      <c r="AI92" s="391"/>
      <c r="AJ92" s="391"/>
      <c r="AK92" s="397"/>
      <c r="AL92" s="397"/>
      <c r="AM92" s="397"/>
      <c r="AN92" s="399"/>
      <c r="AO92" s="391"/>
      <c r="AP92" s="397"/>
      <c r="AQ92" s="391"/>
      <c r="AR92" s="46"/>
      <c r="AS92" s="397"/>
      <c r="AT92" s="397"/>
      <c r="AU92" s="391"/>
      <c r="AV92" s="417"/>
      <c r="AW92" s="42"/>
      <c r="AX92" s="397"/>
      <c r="AY92" s="397"/>
    </row>
    <row r="93" spans="1:51" s="25" customFormat="1" ht="105" customHeight="1" x14ac:dyDescent="0.25">
      <c r="A93" s="596"/>
      <c r="B93" s="397"/>
      <c r="C93" s="397"/>
      <c r="D93" s="397"/>
      <c r="E93" s="391"/>
      <c r="F93" s="391"/>
      <c r="G93" s="397"/>
      <c r="H93" s="391"/>
      <c r="I93" s="391"/>
      <c r="J93" s="397"/>
      <c r="K93" s="397"/>
      <c r="L93" s="391"/>
      <c r="M93" s="391"/>
      <c r="N93" s="397"/>
      <c r="O93" s="391"/>
      <c r="P93" s="391"/>
      <c r="Q93" s="397"/>
      <c r="R93" s="391"/>
      <c r="S93" s="394"/>
      <c r="T93" s="432"/>
      <c r="U93" s="435"/>
      <c r="V93" s="437"/>
      <c r="W93" s="439"/>
      <c r="X93" s="441"/>
      <c r="Y93" s="441"/>
      <c r="Z93" s="443"/>
      <c r="AA93" s="441"/>
      <c r="AB93" s="415"/>
      <c r="AC93" s="415"/>
      <c r="AD93" s="392"/>
      <c r="AE93" s="42" t="s">
        <v>920</v>
      </c>
      <c r="AF93" s="47">
        <v>44945</v>
      </c>
      <c r="AG93" s="47">
        <v>45291</v>
      </c>
      <c r="AH93" s="43">
        <f t="shared" si="7"/>
        <v>346</v>
      </c>
      <c r="AI93" s="391"/>
      <c r="AJ93" s="391"/>
      <c r="AK93" s="397"/>
      <c r="AL93" s="397"/>
      <c r="AM93" s="397"/>
      <c r="AN93" s="399"/>
      <c r="AO93" s="391"/>
      <c r="AP93" s="397"/>
      <c r="AQ93" s="391"/>
      <c r="AR93" s="46"/>
      <c r="AS93" s="397"/>
      <c r="AT93" s="415"/>
      <c r="AU93" s="392"/>
      <c r="AV93" s="418"/>
      <c r="AW93" s="42"/>
      <c r="AX93" s="397"/>
      <c r="AY93" s="397"/>
    </row>
    <row r="94" spans="1:51" s="25" customFormat="1" ht="105" customHeight="1" x14ac:dyDescent="0.25">
      <c r="A94" s="596"/>
      <c r="B94" s="397"/>
      <c r="C94" s="397"/>
      <c r="D94" s="397"/>
      <c r="E94" s="391"/>
      <c r="F94" s="391"/>
      <c r="G94" s="397"/>
      <c r="H94" s="391"/>
      <c r="I94" s="391"/>
      <c r="J94" s="397"/>
      <c r="K94" s="397"/>
      <c r="L94" s="391"/>
      <c r="M94" s="391"/>
      <c r="N94" s="397"/>
      <c r="O94" s="391"/>
      <c r="P94" s="391"/>
      <c r="Q94" s="397"/>
      <c r="R94" s="391"/>
      <c r="S94" s="394"/>
      <c r="T94" s="432"/>
      <c r="U94" s="435"/>
      <c r="V94" s="437"/>
      <c r="W94" s="439"/>
      <c r="X94" s="441"/>
      <c r="Y94" s="441"/>
      <c r="Z94" s="443"/>
      <c r="AA94" s="441"/>
      <c r="AB94" s="396" t="s">
        <v>771</v>
      </c>
      <c r="AC94" s="390" t="s">
        <v>772</v>
      </c>
      <c r="AD94" s="390">
        <v>1</v>
      </c>
      <c r="AE94" s="42" t="s">
        <v>921</v>
      </c>
      <c r="AF94" s="724">
        <v>44945</v>
      </c>
      <c r="AG94" s="724">
        <v>45291</v>
      </c>
      <c r="AH94" s="726">
        <f t="shared" si="7"/>
        <v>346</v>
      </c>
      <c r="AI94" s="391"/>
      <c r="AJ94" s="391"/>
      <c r="AK94" s="397"/>
      <c r="AL94" s="397"/>
      <c r="AM94" s="397"/>
      <c r="AN94" s="399"/>
      <c r="AO94" s="391"/>
      <c r="AP94" s="397"/>
      <c r="AQ94" s="391"/>
      <c r="AR94" s="46" t="s">
        <v>153</v>
      </c>
      <c r="AS94" s="397"/>
      <c r="AT94" s="42" t="s">
        <v>330</v>
      </c>
      <c r="AU94" s="46" t="s">
        <v>768</v>
      </c>
      <c r="AV94" s="218">
        <v>44580</v>
      </c>
      <c r="AW94" s="42"/>
      <c r="AX94" s="397"/>
      <c r="AY94" s="397"/>
    </row>
    <row r="95" spans="1:51" s="25" customFormat="1" ht="105" customHeight="1" x14ac:dyDescent="0.25">
      <c r="A95" s="596"/>
      <c r="B95" s="397"/>
      <c r="C95" s="397"/>
      <c r="D95" s="397"/>
      <c r="E95" s="391"/>
      <c r="F95" s="391"/>
      <c r="G95" s="397"/>
      <c r="H95" s="391"/>
      <c r="I95" s="391"/>
      <c r="J95" s="397"/>
      <c r="K95" s="397"/>
      <c r="L95" s="391"/>
      <c r="M95" s="391"/>
      <c r="N95" s="397"/>
      <c r="O95" s="391"/>
      <c r="P95" s="391"/>
      <c r="Q95" s="397"/>
      <c r="R95" s="391"/>
      <c r="S95" s="394"/>
      <c r="T95" s="432"/>
      <c r="U95" s="435"/>
      <c r="V95" s="437"/>
      <c r="W95" s="439"/>
      <c r="X95" s="441"/>
      <c r="Y95" s="441"/>
      <c r="Z95" s="443"/>
      <c r="AA95" s="441"/>
      <c r="AB95" s="397"/>
      <c r="AC95" s="391"/>
      <c r="AD95" s="391"/>
      <c r="AE95" s="42" t="s">
        <v>922</v>
      </c>
      <c r="AF95" s="725"/>
      <c r="AG95" s="725"/>
      <c r="AH95" s="727"/>
      <c r="AI95" s="391"/>
      <c r="AJ95" s="391"/>
      <c r="AK95" s="397"/>
      <c r="AL95" s="397"/>
      <c r="AM95" s="397"/>
      <c r="AN95" s="399"/>
      <c r="AO95" s="391"/>
      <c r="AP95" s="397"/>
      <c r="AQ95" s="391"/>
      <c r="AR95" s="46" t="s">
        <v>153</v>
      </c>
      <c r="AS95" s="397"/>
      <c r="AT95" s="42" t="s">
        <v>330</v>
      </c>
      <c r="AU95" s="46" t="s">
        <v>768</v>
      </c>
      <c r="AV95" s="218">
        <v>44580</v>
      </c>
      <c r="AW95" s="42"/>
      <c r="AX95" s="397"/>
      <c r="AY95" s="397"/>
    </row>
    <row r="96" spans="1:51" s="25" customFormat="1" ht="105" customHeight="1" x14ac:dyDescent="0.25">
      <c r="A96" s="596"/>
      <c r="B96" s="397"/>
      <c r="C96" s="397"/>
      <c r="D96" s="397"/>
      <c r="E96" s="391"/>
      <c r="F96" s="391"/>
      <c r="G96" s="397"/>
      <c r="H96" s="391"/>
      <c r="I96" s="391"/>
      <c r="J96" s="397"/>
      <c r="K96" s="397"/>
      <c r="L96" s="391"/>
      <c r="M96" s="391"/>
      <c r="N96" s="397"/>
      <c r="O96" s="391"/>
      <c r="P96" s="391"/>
      <c r="Q96" s="397"/>
      <c r="R96" s="391"/>
      <c r="S96" s="394"/>
      <c r="T96" s="432"/>
      <c r="U96" s="435"/>
      <c r="V96" s="437"/>
      <c r="W96" s="439"/>
      <c r="X96" s="441"/>
      <c r="Y96" s="441"/>
      <c r="Z96" s="443"/>
      <c r="AA96" s="441"/>
      <c r="AB96" s="397"/>
      <c r="AC96" s="391"/>
      <c r="AD96" s="391"/>
      <c r="AE96" s="42" t="s">
        <v>923</v>
      </c>
      <c r="AF96" s="725"/>
      <c r="AG96" s="725"/>
      <c r="AH96" s="727"/>
      <c r="AI96" s="391"/>
      <c r="AJ96" s="391"/>
      <c r="AK96" s="397"/>
      <c r="AL96" s="397"/>
      <c r="AM96" s="397"/>
      <c r="AN96" s="399"/>
      <c r="AO96" s="391"/>
      <c r="AP96" s="397"/>
      <c r="AQ96" s="391"/>
      <c r="AR96" s="46" t="s">
        <v>153</v>
      </c>
      <c r="AS96" s="397"/>
      <c r="AT96" s="42" t="s">
        <v>330</v>
      </c>
      <c r="AU96" s="46" t="s">
        <v>768</v>
      </c>
      <c r="AV96" s="218">
        <v>44580</v>
      </c>
      <c r="AW96" s="42"/>
      <c r="AX96" s="397"/>
      <c r="AY96" s="397"/>
    </row>
    <row r="97" spans="1:51" s="25" customFormat="1" ht="105" customHeight="1" x14ac:dyDescent="0.25">
      <c r="A97" s="596"/>
      <c r="B97" s="397"/>
      <c r="C97" s="397"/>
      <c r="D97" s="397"/>
      <c r="E97" s="391"/>
      <c r="F97" s="391"/>
      <c r="G97" s="397"/>
      <c r="H97" s="391"/>
      <c r="I97" s="391"/>
      <c r="J97" s="397"/>
      <c r="K97" s="397"/>
      <c r="L97" s="391"/>
      <c r="M97" s="391"/>
      <c r="N97" s="397"/>
      <c r="O97" s="391"/>
      <c r="P97" s="391"/>
      <c r="Q97" s="397"/>
      <c r="R97" s="391"/>
      <c r="S97" s="394"/>
      <c r="T97" s="432"/>
      <c r="U97" s="435"/>
      <c r="V97" s="437"/>
      <c r="W97" s="439"/>
      <c r="X97" s="441"/>
      <c r="Y97" s="441"/>
      <c r="Z97" s="443"/>
      <c r="AA97" s="441"/>
      <c r="AB97" s="397"/>
      <c r="AC97" s="391"/>
      <c r="AD97" s="391"/>
      <c r="AE97" s="42" t="s">
        <v>924</v>
      </c>
      <c r="AF97" s="725"/>
      <c r="AG97" s="725"/>
      <c r="AH97" s="727"/>
      <c r="AI97" s="391"/>
      <c r="AJ97" s="391"/>
      <c r="AK97" s="397"/>
      <c r="AL97" s="397"/>
      <c r="AM97" s="397"/>
      <c r="AN97" s="399"/>
      <c r="AO97" s="391"/>
      <c r="AP97" s="397"/>
      <c r="AQ97" s="391"/>
      <c r="AR97" s="46" t="s">
        <v>153</v>
      </c>
      <c r="AS97" s="397"/>
      <c r="AT97" s="42" t="s">
        <v>330</v>
      </c>
      <c r="AU97" s="46" t="s">
        <v>768</v>
      </c>
      <c r="AV97" s="218">
        <v>44580</v>
      </c>
      <c r="AW97" s="42"/>
      <c r="AX97" s="397"/>
      <c r="AY97" s="397"/>
    </row>
    <row r="98" spans="1:51" s="25" customFormat="1" ht="105" customHeight="1" x14ac:dyDescent="0.25">
      <c r="A98" s="596"/>
      <c r="B98" s="397"/>
      <c r="C98" s="397"/>
      <c r="D98" s="397"/>
      <c r="E98" s="391"/>
      <c r="F98" s="391"/>
      <c r="G98" s="397"/>
      <c r="H98" s="391"/>
      <c r="I98" s="391"/>
      <c r="J98" s="397"/>
      <c r="K98" s="397"/>
      <c r="L98" s="391"/>
      <c r="M98" s="391"/>
      <c r="N98" s="397"/>
      <c r="O98" s="391"/>
      <c r="P98" s="391"/>
      <c r="Q98" s="397"/>
      <c r="R98" s="391"/>
      <c r="S98" s="394"/>
      <c r="T98" s="432"/>
      <c r="U98" s="435"/>
      <c r="V98" s="437"/>
      <c r="W98" s="439"/>
      <c r="X98" s="441"/>
      <c r="Y98" s="441"/>
      <c r="Z98" s="443"/>
      <c r="AA98" s="441"/>
      <c r="AB98" s="397"/>
      <c r="AC98" s="391"/>
      <c r="AD98" s="391"/>
      <c r="AE98" s="42" t="s">
        <v>925</v>
      </c>
      <c r="AF98" s="725"/>
      <c r="AG98" s="725"/>
      <c r="AH98" s="727"/>
      <c r="AI98" s="391"/>
      <c r="AJ98" s="391"/>
      <c r="AK98" s="397"/>
      <c r="AL98" s="397"/>
      <c r="AM98" s="397"/>
      <c r="AN98" s="399"/>
      <c r="AO98" s="391"/>
      <c r="AP98" s="397"/>
      <c r="AQ98" s="391"/>
      <c r="AR98" s="46" t="s">
        <v>153</v>
      </c>
      <c r="AS98" s="397"/>
      <c r="AT98" s="42" t="s">
        <v>330</v>
      </c>
      <c r="AU98" s="46" t="s">
        <v>768</v>
      </c>
      <c r="AV98" s="218">
        <v>44580</v>
      </c>
      <c r="AW98" s="42"/>
      <c r="AX98" s="397"/>
      <c r="AY98" s="397"/>
    </row>
    <row r="99" spans="1:51" s="25" customFormat="1" ht="105" customHeight="1" x14ac:dyDescent="0.25">
      <c r="A99" s="596"/>
      <c r="B99" s="397"/>
      <c r="C99" s="397"/>
      <c r="D99" s="397"/>
      <c r="E99" s="391"/>
      <c r="F99" s="391"/>
      <c r="G99" s="397"/>
      <c r="H99" s="391"/>
      <c r="I99" s="391"/>
      <c r="J99" s="397"/>
      <c r="K99" s="397"/>
      <c r="L99" s="391"/>
      <c r="M99" s="391"/>
      <c r="N99" s="397"/>
      <c r="O99" s="391"/>
      <c r="P99" s="391"/>
      <c r="Q99" s="397"/>
      <c r="R99" s="391"/>
      <c r="S99" s="394"/>
      <c r="T99" s="432"/>
      <c r="U99" s="435"/>
      <c r="V99" s="437"/>
      <c r="W99" s="439"/>
      <c r="X99" s="441"/>
      <c r="Y99" s="441"/>
      <c r="Z99" s="443"/>
      <c r="AA99" s="441"/>
      <c r="AB99" s="397"/>
      <c r="AC99" s="391"/>
      <c r="AD99" s="392"/>
      <c r="AE99" s="42" t="s">
        <v>926</v>
      </c>
      <c r="AF99" s="725"/>
      <c r="AG99" s="725"/>
      <c r="AH99" s="727"/>
      <c r="AI99" s="391"/>
      <c r="AJ99" s="391"/>
      <c r="AK99" s="397"/>
      <c r="AL99" s="397"/>
      <c r="AM99" s="397"/>
      <c r="AN99" s="399"/>
      <c r="AO99" s="391"/>
      <c r="AP99" s="397"/>
      <c r="AQ99" s="391"/>
      <c r="AR99" s="46" t="s">
        <v>153</v>
      </c>
      <c r="AS99" s="397"/>
      <c r="AT99" s="42" t="s">
        <v>330</v>
      </c>
      <c r="AU99" s="46" t="s">
        <v>768</v>
      </c>
      <c r="AV99" s="218">
        <v>44580</v>
      </c>
      <c r="AW99" s="42"/>
      <c r="AX99" s="415"/>
      <c r="AY99" s="415"/>
    </row>
    <row r="100" spans="1:51" s="25" customFormat="1" ht="105" customHeight="1" x14ac:dyDescent="0.25">
      <c r="A100" s="596"/>
      <c r="B100" s="397"/>
      <c r="C100" s="397"/>
      <c r="D100" s="397"/>
      <c r="E100" s="391"/>
      <c r="F100" s="391"/>
      <c r="G100" s="397"/>
      <c r="H100" s="391"/>
      <c r="I100" s="391"/>
      <c r="J100" s="397"/>
      <c r="K100" s="397"/>
      <c r="L100" s="391"/>
      <c r="M100" s="391"/>
      <c r="N100" s="397"/>
      <c r="O100" s="391"/>
      <c r="P100" s="391"/>
      <c r="Q100" s="397"/>
      <c r="R100" s="391"/>
      <c r="S100" s="394"/>
      <c r="T100" s="432"/>
      <c r="U100" s="435"/>
      <c r="V100" s="437"/>
      <c r="W100" s="439"/>
      <c r="X100" s="441"/>
      <c r="Y100" s="441"/>
      <c r="Z100" s="443"/>
      <c r="AA100" s="441"/>
      <c r="AB100" s="396" t="s">
        <v>773</v>
      </c>
      <c r="AC100" s="390" t="s">
        <v>774</v>
      </c>
      <c r="AD100" s="390">
        <v>28</v>
      </c>
      <c r="AE100" s="42" t="s">
        <v>927</v>
      </c>
      <c r="AF100" s="724">
        <v>44945</v>
      </c>
      <c r="AG100" s="724">
        <v>45291</v>
      </c>
      <c r="AH100" s="726">
        <f>+AG100-AF100</f>
        <v>346</v>
      </c>
      <c r="AI100" s="391"/>
      <c r="AJ100" s="391"/>
      <c r="AK100" s="397"/>
      <c r="AL100" s="397"/>
      <c r="AM100" s="397"/>
      <c r="AN100" s="399"/>
      <c r="AO100" s="391"/>
      <c r="AP100" s="397"/>
      <c r="AQ100" s="391"/>
      <c r="AR100" s="46" t="s">
        <v>153</v>
      </c>
      <c r="AS100" s="397"/>
      <c r="AT100" s="42" t="s">
        <v>330</v>
      </c>
      <c r="AU100" s="46" t="s">
        <v>768</v>
      </c>
      <c r="AV100" s="218">
        <v>44580</v>
      </c>
      <c r="AW100" s="42"/>
      <c r="AX100" s="396" t="s">
        <v>775</v>
      </c>
      <c r="AY100" s="396" t="s">
        <v>776</v>
      </c>
    </row>
    <row r="101" spans="1:51" s="25" customFormat="1" ht="105" customHeight="1" x14ac:dyDescent="0.25">
      <c r="A101" s="596"/>
      <c r="B101" s="397"/>
      <c r="C101" s="397"/>
      <c r="D101" s="397"/>
      <c r="E101" s="391"/>
      <c r="F101" s="391"/>
      <c r="G101" s="397"/>
      <c r="H101" s="391"/>
      <c r="I101" s="391"/>
      <c r="J101" s="397"/>
      <c r="K101" s="397"/>
      <c r="L101" s="391"/>
      <c r="M101" s="391"/>
      <c r="N101" s="397"/>
      <c r="O101" s="391"/>
      <c r="P101" s="391"/>
      <c r="Q101" s="397"/>
      <c r="R101" s="391"/>
      <c r="S101" s="394"/>
      <c r="T101" s="432"/>
      <c r="U101" s="435"/>
      <c r="V101" s="437"/>
      <c r="W101" s="439"/>
      <c r="X101" s="441"/>
      <c r="Y101" s="441"/>
      <c r="Z101" s="443"/>
      <c r="AA101" s="441"/>
      <c r="AB101" s="397"/>
      <c r="AC101" s="391"/>
      <c r="AD101" s="391"/>
      <c r="AE101" s="42" t="s">
        <v>928</v>
      </c>
      <c r="AF101" s="725"/>
      <c r="AG101" s="725"/>
      <c r="AH101" s="727"/>
      <c r="AI101" s="391"/>
      <c r="AJ101" s="391"/>
      <c r="AK101" s="397"/>
      <c r="AL101" s="397"/>
      <c r="AM101" s="397"/>
      <c r="AN101" s="399"/>
      <c r="AO101" s="391"/>
      <c r="AP101" s="397"/>
      <c r="AQ101" s="391"/>
      <c r="AR101" s="46" t="s">
        <v>153</v>
      </c>
      <c r="AS101" s="397"/>
      <c r="AT101" s="42" t="s">
        <v>330</v>
      </c>
      <c r="AU101" s="46" t="s">
        <v>768</v>
      </c>
      <c r="AV101" s="218">
        <v>44580</v>
      </c>
      <c r="AW101" s="42"/>
      <c r="AX101" s="397"/>
      <c r="AY101" s="397"/>
    </row>
    <row r="102" spans="1:51" s="25" customFormat="1" ht="105" customHeight="1" x14ac:dyDescent="0.25">
      <c r="A102" s="596"/>
      <c r="B102" s="397"/>
      <c r="C102" s="397"/>
      <c r="D102" s="397"/>
      <c r="E102" s="391"/>
      <c r="F102" s="391"/>
      <c r="G102" s="397"/>
      <c r="H102" s="391"/>
      <c r="I102" s="391"/>
      <c r="J102" s="397"/>
      <c r="K102" s="397"/>
      <c r="L102" s="391"/>
      <c r="M102" s="391"/>
      <c r="N102" s="397"/>
      <c r="O102" s="391"/>
      <c r="P102" s="391"/>
      <c r="Q102" s="397"/>
      <c r="R102" s="391"/>
      <c r="S102" s="394"/>
      <c r="T102" s="432"/>
      <c r="U102" s="435"/>
      <c r="V102" s="437"/>
      <c r="W102" s="439"/>
      <c r="X102" s="441"/>
      <c r="Y102" s="441"/>
      <c r="Z102" s="443"/>
      <c r="AA102" s="441"/>
      <c r="AB102" s="397"/>
      <c r="AC102" s="391"/>
      <c r="AD102" s="391"/>
      <c r="AE102" s="42" t="s">
        <v>929</v>
      </c>
      <c r="AF102" s="725"/>
      <c r="AG102" s="725"/>
      <c r="AH102" s="727"/>
      <c r="AI102" s="391"/>
      <c r="AJ102" s="391"/>
      <c r="AK102" s="397"/>
      <c r="AL102" s="397"/>
      <c r="AM102" s="397"/>
      <c r="AN102" s="399"/>
      <c r="AO102" s="391"/>
      <c r="AP102" s="397"/>
      <c r="AQ102" s="391"/>
      <c r="AR102" s="46" t="s">
        <v>153</v>
      </c>
      <c r="AS102" s="397"/>
      <c r="AT102" s="42" t="s">
        <v>330</v>
      </c>
      <c r="AU102" s="46" t="s">
        <v>768</v>
      </c>
      <c r="AV102" s="218">
        <v>44580</v>
      </c>
      <c r="AW102" s="42"/>
      <c r="AX102" s="397"/>
      <c r="AY102" s="397"/>
    </row>
    <row r="103" spans="1:51" s="25" customFormat="1" ht="105" customHeight="1" x14ac:dyDescent="0.25">
      <c r="A103" s="596"/>
      <c r="B103" s="397"/>
      <c r="C103" s="397"/>
      <c r="D103" s="397"/>
      <c r="E103" s="391"/>
      <c r="F103" s="391"/>
      <c r="G103" s="397"/>
      <c r="H103" s="391"/>
      <c r="I103" s="391"/>
      <c r="J103" s="397"/>
      <c r="K103" s="397"/>
      <c r="L103" s="391"/>
      <c r="M103" s="391"/>
      <c r="N103" s="397"/>
      <c r="O103" s="391"/>
      <c r="P103" s="391"/>
      <c r="Q103" s="397"/>
      <c r="R103" s="391"/>
      <c r="S103" s="394"/>
      <c r="T103" s="432"/>
      <c r="U103" s="435"/>
      <c r="V103" s="437"/>
      <c r="W103" s="439"/>
      <c r="X103" s="441"/>
      <c r="Y103" s="441"/>
      <c r="Z103" s="443"/>
      <c r="AA103" s="441"/>
      <c r="AB103" s="397"/>
      <c r="AC103" s="391"/>
      <c r="AD103" s="391"/>
      <c r="AE103" s="42" t="s">
        <v>930</v>
      </c>
      <c r="AF103" s="725"/>
      <c r="AG103" s="725"/>
      <c r="AH103" s="727"/>
      <c r="AI103" s="391"/>
      <c r="AJ103" s="391"/>
      <c r="AK103" s="397"/>
      <c r="AL103" s="397"/>
      <c r="AM103" s="397"/>
      <c r="AN103" s="399"/>
      <c r="AO103" s="391"/>
      <c r="AP103" s="397"/>
      <c r="AQ103" s="391"/>
      <c r="AR103" s="46" t="s">
        <v>153</v>
      </c>
      <c r="AS103" s="397"/>
      <c r="AT103" s="42" t="s">
        <v>330</v>
      </c>
      <c r="AU103" s="46" t="s">
        <v>768</v>
      </c>
      <c r="AV103" s="218">
        <v>44580</v>
      </c>
      <c r="AW103" s="42"/>
      <c r="AX103" s="397"/>
      <c r="AY103" s="397"/>
    </row>
    <row r="104" spans="1:51" s="25" customFormat="1" ht="105" customHeight="1" x14ac:dyDescent="0.25">
      <c r="A104" s="596"/>
      <c r="B104" s="397"/>
      <c r="C104" s="397"/>
      <c r="D104" s="397"/>
      <c r="E104" s="391"/>
      <c r="F104" s="391"/>
      <c r="G104" s="397"/>
      <c r="H104" s="391"/>
      <c r="I104" s="391"/>
      <c r="J104" s="397"/>
      <c r="K104" s="397"/>
      <c r="L104" s="391"/>
      <c r="M104" s="391"/>
      <c r="N104" s="397"/>
      <c r="O104" s="391"/>
      <c r="P104" s="391"/>
      <c r="Q104" s="397"/>
      <c r="R104" s="391"/>
      <c r="S104" s="394"/>
      <c r="T104" s="432"/>
      <c r="U104" s="435"/>
      <c r="V104" s="437"/>
      <c r="W104" s="439"/>
      <c r="X104" s="441"/>
      <c r="Y104" s="441"/>
      <c r="Z104" s="443"/>
      <c r="AA104" s="441"/>
      <c r="AB104" s="397"/>
      <c r="AC104" s="391"/>
      <c r="AD104" s="391"/>
      <c r="AE104" s="42" t="s">
        <v>931</v>
      </c>
      <c r="AF104" s="725"/>
      <c r="AG104" s="725"/>
      <c r="AH104" s="727"/>
      <c r="AI104" s="391"/>
      <c r="AJ104" s="391"/>
      <c r="AK104" s="397"/>
      <c r="AL104" s="397"/>
      <c r="AM104" s="397"/>
      <c r="AN104" s="399"/>
      <c r="AO104" s="391"/>
      <c r="AP104" s="397"/>
      <c r="AQ104" s="391"/>
      <c r="AR104" s="46" t="s">
        <v>153</v>
      </c>
      <c r="AS104" s="397"/>
      <c r="AT104" s="42" t="s">
        <v>330</v>
      </c>
      <c r="AU104" s="46" t="s">
        <v>768</v>
      </c>
      <c r="AV104" s="218">
        <v>44580</v>
      </c>
      <c r="AW104" s="42"/>
      <c r="AX104" s="397"/>
      <c r="AY104" s="397"/>
    </row>
    <row r="105" spans="1:51" s="25" customFormat="1" ht="105" customHeight="1" x14ac:dyDescent="0.25">
      <c r="A105" s="596"/>
      <c r="B105" s="397"/>
      <c r="C105" s="397"/>
      <c r="D105" s="397"/>
      <c r="E105" s="391"/>
      <c r="F105" s="391"/>
      <c r="G105" s="397"/>
      <c r="H105" s="391"/>
      <c r="I105" s="391"/>
      <c r="J105" s="397"/>
      <c r="K105" s="397"/>
      <c r="L105" s="391"/>
      <c r="M105" s="391"/>
      <c r="N105" s="397"/>
      <c r="O105" s="391"/>
      <c r="P105" s="391"/>
      <c r="Q105" s="397"/>
      <c r="R105" s="391"/>
      <c r="S105" s="394"/>
      <c r="T105" s="432"/>
      <c r="U105" s="435"/>
      <c r="V105" s="437"/>
      <c r="W105" s="439"/>
      <c r="X105" s="441"/>
      <c r="Y105" s="441"/>
      <c r="Z105" s="443"/>
      <c r="AA105" s="441"/>
      <c r="AB105" s="397"/>
      <c r="AC105" s="391"/>
      <c r="AD105" s="391"/>
      <c r="AE105" s="42" t="s">
        <v>932</v>
      </c>
      <c r="AF105" s="725"/>
      <c r="AG105" s="725"/>
      <c r="AH105" s="727"/>
      <c r="AI105" s="391"/>
      <c r="AJ105" s="391"/>
      <c r="AK105" s="397"/>
      <c r="AL105" s="397"/>
      <c r="AM105" s="397"/>
      <c r="AN105" s="399"/>
      <c r="AO105" s="391"/>
      <c r="AP105" s="397"/>
      <c r="AQ105" s="391"/>
      <c r="AR105" s="46" t="s">
        <v>153</v>
      </c>
      <c r="AS105" s="397"/>
      <c r="AT105" s="42" t="s">
        <v>330</v>
      </c>
      <c r="AU105" s="46" t="s">
        <v>768</v>
      </c>
      <c r="AV105" s="218">
        <v>44580</v>
      </c>
      <c r="AW105" s="42"/>
      <c r="AX105" s="397"/>
      <c r="AY105" s="397"/>
    </row>
    <row r="106" spans="1:51" s="25" customFormat="1" ht="105" customHeight="1" x14ac:dyDescent="0.25">
      <c r="A106" s="596"/>
      <c r="B106" s="397"/>
      <c r="C106" s="397"/>
      <c r="D106" s="397"/>
      <c r="E106" s="391"/>
      <c r="F106" s="391"/>
      <c r="G106" s="397"/>
      <c r="H106" s="391"/>
      <c r="I106" s="391"/>
      <c r="J106" s="397"/>
      <c r="K106" s="397"/>
      <c r="L106" s="391"/>
      <c r="M106" s="391"/>
      <c r="N106" s="397"/>
      <c r="O106" s="391"/>
      <c r="P106" s="391"/>
      <c r="Q106" s="397"/>
      <c r="R106" s="391"/>
      <c r="S106" s="394"/>
      <c r="T106" s="432"/>
      <c r="U106" s="435"/>
      <c r="V106" s="437"/>
      <c r="W106" s="439"/>
      <c r="X106" s="441"/>
      <c r="Y106" s="441"/>
      <c r="Z106" s="443"/>
      <c r="AA106" s="441"/>
      <c r="AB106" s="397"/>
      <c r="AC106" s="391"/>
      <c r="AD106" s="391"/>
      <c r="AE106" s="42" t="s">
        <v>933</v>
      </c>
      <c r="AF106" s="725"/>
      <c r="AG106" s="725"/>
      <c r="AH106" s="727"/>
      <c r="AI106" s="391"/>
      <c r="AJ106" s="391"/>
      <c r="AK106" s="397"/>
      <c r="AL106" s="397"/>
      <c r="AM106" s="397"/>
      <c r="AN106" s="399"/>
      <c r="AO106" s="391"/>
      <c r="AP106" s="397"/>
      <c r="AQ106" s="391"/>
      <c r="AR106" s="46" t="s">
        <v>153</v>
      </c>
      <c r="AS106" s="397"/>
      <c r="AT106" s="42" t="s">
        <v>330</v>
      </c>
      <c r="AU106" s="46" t="s">
        <v>768</v>
      </c>
      <c r="AV106" s="218">
        <v>44580</v>
      </c>
      <c r="AW106" s="42"/>
      <c r="AX106" s="397"/>
      <c r="AY106" s="397"/>
    </row>
    <row r="107" spans="1:51" s="25" customFormat="1" ht="105" customHeight="1" x14ac:dyDescent="0.25">
      <c r="A107" s="596"/>
      <c r="B107" s="397"/>
      <c r="C107" s="397"/>
      <c r="D107" s="397"/>
      <c r="E107" s="391"/>
      <c r="F107" s="391"/>
      <c r="G107" s="397"/>
      <c r="H107" s="391"/>
      <c r="I107" s="391"/>
      <c r="J107" s="397"/>
      <c r="K107" s="397"/>
      <c r="L107" s="391"/>
      <c r="M107" s="391"/>
      <c r="N107" s="397"/>
      <c r="O107" s="391"/>
      <c r="P107" s="391"/>
      <c r="Q107" s="397"/>
      <c r="R107" s="391"/>
      <c r="S107" s="394"/>
      <c r="T107" s="432"/>
      <c r="U107" s="435"/>
      <c r="V107" s="437"/>
      <c r="W107" s="439"/>
      <c r="X107" s="441"/>
      <c r="Y107" s="441"/>
      <c r="Z107" s="443"/>
      <c r="AA107" s="441"/>
      <c r="AB107" s="397"/>
      <c r="AC107" s="391"/>
      <c r="AD107" s="391"/>
      <c r="AE107" s="42" t="s">
        <v>934</v>
      </c>
      <c r="AF107" s="725"/>
      <c r="AG107" s="725"/>
      <c r="AH107" s="727"/>
      <c r="AI107" s="391"/>
      <c r="AJ107" s="391"/>
      <c r="AK107" s="397"/>
      <c r="AL107" s="397"/>
      <c r="AM107" s="397"/>
      <c r="AN107" s="399"/>
      <c r="AO107" s="391"/>
      <c r="AP107" s="397"/>
      <c r="AQ107" s="391"/>
      <c r="AR107" s="46" t="s">
        <v>153</v>
      </c>
      <c r="AS107" s="397"/>
      <c r="AT107" s="42" t="s">
        <v>330</v>
      </c>
      <c r="AU107" s="46" t="s">
        <v>768</v>
      </c>
      <c r="AV107" s="218">
        <v>44580</v>
      </c>
      <c r="AW107" s="42"/>
      <c r="AX107" s="397"/>
      <c r="AY107" s="397"/>
    </row>
    <row r="108" spans="1:51" s="25" customFormat="1" ht="105" customHeight="1" x14ac:dyDescent="0.25">
      <c r="A108" s="596"/>
      <c r="B108" s="397"/>
      <c r="C108" s="397"/>
      <c r="D108" s="397"/>
      <c r="E108" s="391"/>
      <c r="F108" s="391"/>
      <c r="G108" s="397"/>
      <c r="H108" s="391"/>
      <c r="I108" s="391"/>
      <c r="J108" s="397"/>
      <c r="K108" s="397"/>
      <c r="L108" s="391"/>
      <c r="M108" s="391"/>
      <c r="N108" s="397"/>
      <c r="O108" s="391"/>
      <c r="P108" s="391"/>
      <c r="Q108" s="397"/>
      <c r="R108" s="391"/>
      <c r="S108" s="394"/>
      <c r="T108" s="432"/>
      <c r="U108" s="435"/>
      <c r="V108" s="437"/>
      <c r="W108" s="439"/>
      <c r="X108" s="441"/>
      <c r="Y108" s="441"/>
      <c r="Z108" s="443"/>
      <c r="AA108" s="441"/>
      <c r="AB108" s="397"/>
      <c r="AC108" s="391"/>
      <c r="AD108" s="391"/>
      <c r="AE108" s="42" t="s">
        <v>935</v>
      </c>
      <c r="AF108" s="725"/>
      <c r="AG108" s="725"/>
      <c r="AH108" s="727"/>
      <c r="AI108" s="391"/>
      <c r="AJ108" s="391"/>
      <c r="AK108" s="397"/>
      <c r="AL108" s="397"/>
      <c r="AM108" s="397"/>
      <c r="AN108" s="399"/>
      <c r="AO108" s="391"/>
      <c r="AP108" s="397"/>
      <c r="AQ108" s="391"/>
      <c r="AR108" s="46" t="s">
        <v>153</v>
      </c>
      <c r="AS108" s="397"/>
      <c r="AT108" s="42" t="s">
        <v>330</v>
      </c>
      <c r="AU108" s="46" t="s">
        <v>768</v>
      </c>
      <c r="AV108" s="218">
        <v>44580</v>
      </c>
      <c r="AW108" s="42"/>
      <c r="AX108" s="397"/>
      <c r="AY108" s="397"/>
    </row>
    <row r="109" spans="1:51" s="25" customFormat="1" ht="105" customHeight="1" x14ac:dyDescent="0.25">
      <c r="A109" s="596"/>
      <c r="B109" s="397"/>
      <c r="C109" s="397"/>
      <c r="D109" s="397"/>
      <c r="E109" s="391"/>
      <c r="F109" s="391"/>
      <c r="G109" s="397"/>
      <c r="H109" s="391"/>
      <c r="I109" s="391"/>
      <c r="J109" s="397"/>
      <c r="K109" s="397"/>
      <c r="L109" s="391"/>
      <c r="M109" s="391"/>
      <c r="N109" s="397"/>
      <c r="O109" s="391"/>
      <c r="P109" s="391"/>
      <c r="Q109" s="397"/>
      <c r="R109" s="391"/>
      <c r="S109" s="394"/>
      <c r="T109" s="432"/>
      <c r="U109" s="435"/>
      <c r="V109" s="437"/>
      <c r="W109" s="439"/>
      <c r="X109" s="441"/>
      <c r="Y109" s="441"/>
      <c r="Z109" s="443"/>
      <c r="AA109" s="441"/>
      <c r="AB109" s="397"/>
      <c r="AC109" s="391"/>
      <c r="AD109" s="391"/>
      <c r="AE109" s="42" t="s">
        <v>936</v>
      </c>
      <c r="AF109" s="725"/>
      <c r="AG109" s="725"/>
      <c r="AH109" s="727"/>
      <c r="AI109" s="391"/>
      <c r="AJ109" s="391"/>
      <c r="AK109" s="397"/>
      <c r="AL109" s="397"/>
      <c r="AM109" s="397"/>
      <c r="AN109" s="399"/>
      <c r="AO109" s="391"/>
      <c r="AP109" s="397"/>
      <c r="AQ109" s="391"/>
      <c r="AR109" s="46" t="s">
        <v>153</v>
      </c>
      <c r="AS109" s="397"/>
      <c r="AT109" s="42" t="s">
        <v>330</v>
      </c>
      <c r="AU109" s="46" t="s">
        <v>768</v>
      </c>
      <c r="AV109" s="218">
        <v>44580</v>
      </c>
      <c r="AW109" s="42"/>
      <c r="AX109" s="397"/>
      <c r="AY109" s="397"/>
    </row>
    <row r="110" spans="1:51" s="25" customFormat="1" ht="105" customHeight="1" x14ac:dyDescent="0.25">
      <c r="A110" s="596"/>
      <c r="B110" s="397"/>
      <c r="C110" s="397"/>
      <c r="D110" s="397"/>
      <c r="E110" s="391"/>
      <c r="F110" s="391"/>
      <c r="G110" s="397"/>
      <c r="H110" s="391"/>
      <c r="I110" s="391"/>
      <c r="J110" s="397"/>
      <c r="K110" s="397"/>
      <c r="L110" s="391"/>
      <c r="M110" s="391"/>
      <c r="N110" s="397"/>
      <c r="O110" s="391"/>
      <c r="P110" s="391"/>
      <c r="Q110" s="397"/>
      <c r="R110" s="391"/>
      <c r="S110" s="394"/>
      <c r="T110" s="432"/>
      <c r="U110" s="435"/>
      <c r="V110" s="437"/>
      <c r="W110" s="439"/>
      <c r="X110" s="441"/>
      <c r="Y110" s="441"/>
      <c r="Z110" s="443"/>
      <c r="AA110" s="441"/>
      <c r="AB110" s="397"/>
      <c r="AC110" s="391"/>
      <c r="AD110" s="391"/>
      <c r="AE110" s="42" t="s">
        <v>937</v>
      </c>
      <c r="AF110" s="725"/>
      <c r="AG110" s="725"/>
      <c r="AH110" s="727"/>
      <c r="AI110" s="391"/>
      <c r="AJ110" s="391"/>
      <c r="AK110" s="397"/>
      <c r="AL110" s="397"/>
      <c r="AM110" s="397"/>
      <c r="AN110" s="399"/>
      <c r="AO110" s="391"/>
      <c r="AP110" s="397"/>
      <c r="AQ110" s="391"/>
      <c r="AR110" s="46" t="s">
        <v>153</v>
      </c>
      <c r="AS110" s="397"/>
      <c r="AT110" s="42" t="s">
        <v>330</v>
      </c>
      <c r="AU110" s="46" t="s">
        <v>768</v>
      </c>
      <c r="AV110" s="218">
        <v>44580</v>
      </c>
      <c r="AW110" s="42"/>
      <c r="AX110" s="397"/>
      <c r="AY110" s="397"/>
    </row>
    <row r="111" spans="1:51" s="25" customFormat="1" ht="105" customHeight="1" x14ac:dyDescent="0.25">
      <c r="A111" s="596"/>
      <c r="B111" s="397"/>
      <c r="C111" s="397"/>
      <c r="D111" s="397"/>
      <c r="E111" s="391"/>
      <c r="F111" s="391"/>
      <c r="G111" s="397"/>
      <c r="H111" s="391"/>
      <c r="I111" s="391"/>
      <c r="J111" s="397"/>
      <c r="K111" s="397"/>
      <c r="L111" s="391"/>
      <c r="M111" s="391"/>
      <c r="N111" s="397"/>
      <c r="O111" s="391"/>
      <c r="P111" s="391"/>
      <c r="Q111" s="397"/>
      <c r="R111" s="391"/>
      <c r="S111" s="394"/>
      <c r="T111" s="432"/>
      <c r="U111" s="435"/>
      <c r="V111" s="437"/>
      <c r="W111" s="439"/>
      <c r="X111" s="441"/>
      <c r="Y111" s="441"/>
      <c r="Z111" s="443"/>
      <c r="AA111" s="441"/>
      <c r="AB111" s="397"/>
      <c r="AC111" s="391"/>
      <c r="AD111" s="391"/>
      <c r="AE111" s="42" t="s">
        <v>938</v>
      </c>
      <c r="AF111" s="725"/>
      <c r="AG111" s="725"/>
      <c r="AH111" s="727"/>
      <c r="AI111" s="391"/>
      <c r="AJ111" s="391"/>
      <c r="AK111" s="397"/>
      <c r="AL111" s="397"/>
      <c r="AM111" s="397"/>
      <c r="AN111" s="399"/>
      <c r="AO111" s="391"/>
      <c r="AP111" s="397"/>
      <c r="AQ111" s="391"/>
      <c r="AR111" s="46" t="s">
        <v>153</v>
      </c>
      <c r="AS111" s="397"/>
      <c r="AT111" s="42" t="s">
        <v>330</v>
      </c>
      <c r="AU111" s="46" t="s">
        <v>768</v>
      </c>
      <c r="AV111" s="218">
        <v>44580</v>
      </c>
      <c r="AW111" s="42"/>
      <c r="AX111" s="397"/>
      <c r="AY111" s="397"/>
    </row>
    <row r="112" spans="1:51" s="25" customFormat="1" ht="105" customHeight="1" x14ac:dyDescent="0.25">
      <c r="A112" s="596"/>
      <c r="B112" s="397"/>
      <c r="C112" s="397"/>
      <c r="D112" s="397"/>
      <c r="E112" s="391"/>
      <c r="F112" s="391"/>
      <c r="G112" s="397"/>
      <c r="H112" s="391"/>
      <c r="I112" s="391"/>
      <c r="J112" s="397"/>
      <c r="K112" s="397"/>
      <c r="L112" s="391"/>
      <c r="M112" s="391"/>
      <c r="N112" s="397"/>
      <c r="O112" s="391"/>
      <c r="P112" s="391"/>
      <c r="Q112" s="397"/>
      <c r="R112" s="391"/>
      <c r="S112" s="394"/>
      <c r="T112" s="432"/>
      <c r="U112" s="435"/>
      <c r="V112" s="437"/>
      <c r="W112" s="439"/>
      <c r="X112" s="441"/>
      <c r="Y112" s="441"/>
      <c r="Z112" s="443"/>
      <c r="AA112" s="441"/>
      <c r="AB112" s="397"/>
      <c r="AC112" s="391"/>
      <c r="AD112" s="391"/>
      <c r="AE112" s="42" t="s">
        <v>939</v>
      </c>
      <c r="AF112" s="725"/>
      <c r="AG112" s="725"/>
      <c r="AH112" s="727"/>
      <c r="AI112" s="391"/>
      <c r="AJ112" s="391"/>
      <c r="AK112" s="397"/>
      <c r="AL112" s="397"/>
      <c r="AM112" s="397"/>
      <c r="AN112" s="399"/>
      <c r="AO112" s="391"/>
      <c r="AP112" s="397"/>
      <c r="AQ112" s="391"/>
      <c r="AR112" s="46" t="s">
        <v>153</v>
      </c>
      <c r="AS112" s="397"/>
      <c r="AT112" s="42" t="s">
        <v>330</v>
      </c>
      <c r="AU112" s="46" t="s">
        <v>768</v>
      </c>
      <c r="AV112" s="218">
        <v>44580</v>
      </c>
      <c r="AW112" s="42"/>
      <c r="AX112" s="397"/>
      <c r="AY112" s="397"/>
    </row>
    <row r="113" spans="1:51" s="25" customFormat="1" ht="105" customHeight="1" x14ac:dyDescent="0.25">
      <c r="A113" s="596"/>
      <c r="B113" s="397"/>
      <c r="C113" s="397"/>
      <c r="D113" s="397"/>
      <c r="E113" s="391"/>
      <c r="F113" s="391"/>
      <c r="G113" s="397"/>
      <c r="H113" s="391"/>
      <c r="I113" s="391"/>
      <c r="J113" s="397"/>
      <c r="K113" s="397"/>
      <c r="L113" s="391"/>
      <c r="M113" s="391"/>
      <c r="N113" s="397"/>
      <c r="O113" s="391"/>
      <c r="P113" s="391"/>
      <c r="Q113" s="397"/>
      <c r="R113" s="391"/>
      <c r="S113" s="394"/>
      <c r="T113" s="432"/>
      <c r="U113" s="435"/>
      <c r="V113" s="437"/>
      <c r="W113" s="439"/>
      <c r="X113" s="441"/>
      <c r="Y113" s="441"/>
      <c r="Z113" s="443"/>
      <c r="AA113" s="441"/>
      <c r="AB113" s="397"/>
      <c r="AC113" s="391"/>
      <c r="AD113" s="391"/>
      <c r="AE113" s="42" t="s">
        <v>940</v>
      </c>
      <c r="AF113" s="725"/>
      <c r="AG113" s="725"/>
      <c r="AH113" s="727"/>
      <c r="AI113" s="391"/>
      <c r="AJ113" s="391"/>
      <c r="AK113" s="397"/>
      <c r="AL113" s="397"/>
      <c r="AM113" s="397"/>
      <c r="AN113" s="399"/>
      <c r="AO113" s="391"/>
      <c r="AP113" s="397"/>
      <c r="AQ113" s="391"/>
      <c r="AR113" s="46" t="s">
        <v>153</v>
      </c>
      <c r="AS113" s="397"/>
      <c r="AT113" s="42" t="s">
        <v>330</v>
      </c>
      <c r="AU113" s="46" t="s">
        <v>768</v>
      </c>
      <c r="AV113" s="218">
        <v>44580</v>
      </c>
      <c r="AW113" s="42"/>
      <c r="AX113" s="397"/>
      <c r="AY113" s="397"/>
    </row>
    <row r="114" spans="1:51" s="25" customFormat="1" ht="105" customHeight="1" x14ac:dyDescent="0.25">
      <c r="A114" s="596"/>
      <c r="B114" s="397"/>
      <c r="C114" s="397"/>
      <c r="D114" s="397"/>
      <c r="E114" s="391"/>
      <c r="F114" s="391"/>
      <c r="G114" s="397"/>
      <c r="H114" s="391"/>
      <c r="I114" s="391"/>
      <c r="J114" s="397"/>
      <c r="K114" s="397"/>
      <c r="L114" s="391"/>
      <c r="M114" s="391"/>
      <c r="N114" s="397"/>
      <c r="O114" s="391"/>
      <c r="P114" s="391"/>
      <c r="Q114" s="397"/>
      <c r="R114" s="391"/>
      <c r="S114" s="394"/>
      <c r="T114" s="432"/>
      <c r="U114" s="435"/>
      <c r="V114" s="437"/>
      <c r="W114" s="439"/>
      <c r="X114" s="441"/>
      <c r="Y114" s="441"/>
      <c r="Z114" s="443"/>
      <c r="AA114" s="441"/>
      <c r="AB114" s="397"/>
      <c r="AC114" s="391"/>
      <c r="AD114" s="391"/>
      <c r="AE114" s="42" t="s">
        <v>941</v>
      </c>
      <c r="AF114" s="725"/>
      <c r="AG114" s="725"/>
      <c r="AH114" s="727"/>
      <c r="AI114" s="391"/>
      <c r="AJ114" s="391"/>
      <c r="AK114" s="397"/>
      <c r="AL114" s="397"/>
      <c r="AM114" s="397"/>
      <c r="AN114" s="399"/>
      <c r="AO114" s="391"/>
      <c r="AP114" s="397"/>
      <c r="AQ114" s="391"/>
      <c r="AR114" s="46" t="s">
        <v>153</v>
      </c>
      <c r="AS114" s="397"/>
      <c r="AT114" s="42" t="s">
        <v>330</v>
      </c>
      <c r="AU114" s="46" t="s">
        <v>768</v>
      </c>
      <c r="AV114" s="218">
        <v>44580</v>
      </c>
      <c r="AW114" s="42"/>
      <c r="AX114" s="397"/>
      <c r="AY114" s="397"/>
    </row>
    <row r="115" spans="1:51" s="25" customFormat="1" ht="105" customHeight="1" x14ac:dyDescent="0.25">
      <c r="A115" s="596"/>
      <c r="B115" s="397"/>
      <c r="C115" s="397"/>
      <c r="D115" s="397"/>
      <c r="E115" s="391"/>
      <c r="F115" s="391"/>
      <c r="G115" s="397"/>
      <c r="H115" s="391"/>
      <c r="I115" s="391"/>
      <c r="J115" s="397"/>
      <c r="K115" s="397"/>
      <c r="L115" s="391"/>
      <c r="M115" s="391"/>
      <c r="N115" s="397"/>
      <c r="O115" s="391"/>
      <c r="P115" s="391"/>
      <c r="Q115" s="397"/>
      <c r="R115" s="391"/>
      <c r="S115" s="394"/>
      <c r="T115" s="432"/>
      <c r="U115" s="435"/>
      <c r="V115" s="437"/>
      <c r="W115" s="439"/>
      <c r="X115" s="441"/>
      <c r="Y115" s="441"/>
      <c r="Z115" s="443"/>
      <c r="AA115" s="441"/>
      <c r="AB115" s="397"/>
      <c r="AC115" s="391"/>
      <c r="AD115" s="391"/>
      <c r="AE115" s="42" t="s">
        <v>942</v>
      </c>
      <c r="AF115" s="725"/>
      <c r="AG115" s="725"/>
      <c r="AH115" s="727"/>
      <c r="AI115" s="391"/>
      <c r="AJ115" s="391"/>
      <c r="AK115" s="397"/>
      <c r="AL115" s="397"/>
      <c r="AM115" s="397"/>
      <c r="AN115" s="399"/>
      <c r="AO115" s="391"/>
      <c r="AP115" s="397"/>
      <c r="AQ115" s="391"/>
      <c r="AR115" s="46" t="s">
        <v>153</v>
      </c>
      <c r="AS115" s="397"/>
      <c r="AT115" s="42" t="s">
        <v>330</v>
      </c>
      <c r="AU115" s="46" t="s">
        <v>768</v>
      </c>
      <c r="AV115" s="218">
        <v>44580</v>
      </c>
      <c r="AW115" s="42"/>
      <c r="AX115" s="397"/>
      <c r="AY115" s="397"/>
    </row>
    <row r="116" spans="1:51" s="25" customFormat="1" ht="105" customHeight="1" x14ac:dyDescent="0.25">
      <c r="A116" s="596"/>
      <c r="B116" s="397"/>
      <c r="C116" s="397"/>
      <c r="D116" s="397"/>
      <c r="E116" s="391"/>
      <c r="F116" s="391"/>
      <c r="G116" s="397"/>
      <c r="H116" s="391"/>
      <c r="I116" s="391"/>
      <c r="J116" s="397"/>
      <c r="K116" s="397"/>
      <c r="L116" s="391"/>
      <c r="M116" s="391"/>
      <c r="N116" s="397"/>
      <c r="O116" s="391"/>
      <c r="P116" s="391"/>
      <c r="Q116" s="397"/>
      <c r="R116" s="391"/>
      <c r="S116" s="394"/>
      <c r="T116" s="432"/>
      <c r="U116" s="435"/>
      <c r="V116" s="437"/>
      <c r="W116" s="439"/>
      <c r="X116" s="441"/>
      <c r="Y116" s="441"/>
      <c r="Z116" s="443"/>
      <c r="AA116" s="441"/>
      <c r="AB116" s="397"/>
      <c r="AC116" s="391"/>
      <c r="AD116" s="391"/>
      <c r="AE116" s="42" t="s">
        <v>943</v>
      </c>
      <c r="AF116" s="725"/>
      <c r="AG116" s="725"/>
      <c r="AH116" s="727"/>
      <c r="AI116" s="391"/>
      <c r="AJ116" s="391"/>
      <c r="AK116" s="397"/>
      <c r="AL116" s="397"/>
      <c r="AM116" s="397"/>
      <c r="AN116" s="399"/>
      <c r="AO116" s="391"/>
      <c r="AP116" s="397"/>
      <c r="AQ116" s="391"/>
      <c r="AR116" s="46" t="s">
        <v>153</v>
      </c>
      <c r="AS116" s="397"/>
      <c r="AT116" s="42" t="s">
        <v>330</v>
      </c>
      <c r="AU116" s="46" t="s">
        <v>768</v>
      </c>
      <c r="AV116" s="218">
        <v>44580</v>
      </c>
      <c r="AW116" s="42"/>
      <c r="AX116" s="397"/>
      <c r="AY116" s="397"/>
    </row>
    <row r="117" spans="1:51" s="25" customFormat="1" ht="105" customHeight="1" x14ac:dyDescent="0.25">
      <c r="A117" s="596"/>
      <c r="B117" s="397"/>
      <c r="C117" s="397"/>
      <c r="D117" s="397"/>
      <c r="E117" s="391"/>
      <c r="F117" s="391"/>
      <c r="G117" s="397"/>
      <c r="H117" s="391"/>
      <c r="I117" s="391"/>
      <c r="J117" s="397"/>
      <c r="K117" s="397"/>
      <c r="L117" s="391"/>
      <c r="M117" s="391"/>
      <c r="N117" s="397"/>
      <c r="O117" s="391"/>
      <c r="P117" s="391"/>
      <c r="Q117" s="397"/>
      <c r="R117" s="391"/>
      <c r="S117" s="394"/>
      <c r="T117" s="432"/>
      <c r="U117" s="435"/>
      <c r="V117" s="437"/>
      <c r="W117" s="439"/>
      <c r="X117" s="441"/>
      <c r="Y117" s="441"/>
      <c r="Z117" s="443"/>
      <c r="AA117" s="441"/>
      <c r="AB117" s="397"/>
      <c r="AC117" s="391"/>
      <c r="AD117" s="391"/>
      <c r="AE117" s="42" t="s">
        <v>944</v>
      </c>
      <c r="AF117" s="725"/>
      <c r="AG117" s="725"/>
      <c r="AH117" s="727"/>
      <c r="AI117" s="391"/>
      <c r="AJ117" s="391"/>
      <c r="AK117" s="397"/>
      <c r="AL117" s="397"/>
      <c r="AM117" s="397"/>
      <c r="AN117" s="399"/>
      <c r="AO117" s="391"/>
      <c r="AP117" s="397"/>
      <c r="AQ117" s="391"/>
      <c r="AR117" s="46" t="s">
        <v>153</v>
      </c>
      <c r="AS117" s="397"/>
      <c r="AT117" s="42" t="s">
        <v>330</v>
      </c>
      <c r="AU117" s="46" t="s">
        <v>768</v>
      </c>
      <c r="AV117" s="218">
        <v>44580</v>
      </c>
      <c r="AW117" s="42"/>
      <c r="AX117" s="397"/>
      <c r="AY117" s="397"/>
    </row>
    <row r="118" spans="1:51" s="25" customFormat="1" ht="105" customHeight="1" x14ac:dyDescent="0.25">
      <c r="A118" s="596"/>
      <c r="B118" s="397"/>
      <c r="C118" s="397"/>
      <c r="D118" s="397"/>
      <c r="E118" s="391"/>
      <c r="F118" s="391"/>
      <c r="G118" s="397"/>
      <c r="H118" s="391"/>
      <c r="I118" s="391"/>
      <c r="J118" s="397"/>
      <c r="K118" s="397"/>
      <c r="L118" s="391"/>
      <c r="M118" s="391"/>
      <c r="N118" s="397"/>
      <c r="O118" s="391"/>
      <c r="P118" s="391"/>
      <c r="Q118" s="397"/>
      <c r="R118" s="391"/>
      <c r="S118" s="394"/>
      <c r="T118" s="432"/>
      <c r="U118" s="435"/>
      <c r="V118" s="437"/>
      <c r="W118" s="439"/>
      <c r="X118" s="441"/>
      <c r="Y118" s="441"/>
      <c r="Z118" s="443"/>
      <c r="AA118" s="441"/>
      <c r="AB118" s="397"/>
      <c r="AC118" s="391"/>
      <c r="AD118" s="391"/>
      <c r="AE118" s="42" t="s">
        <v>945</v>
      </c>
      <c r="AF118" s="725"/>
      <c r="AG118" s="725"/>
      <c r="AH118" s="727"/>
      <c r="AI118" s="391"/>
      <c r="AJ118" s="391"/>
      <c r="AK118" s="397"/>
      <c r="AL118" s="397"/>
      <c r="AM118" s="397"/>
      <c r="AN118" s="399"/>
      <c r="AO118" s="391"/>
      <c r="AP118" s="397"/>
      <c r="AQ118" s="391"/>
      <c r="AR118" s="46" t="s">
        <v>153</v>
      </c>
      <c r="AS118" s="397"/>
      <c r="AT118" s="42" t="s">
        <v>330</v>
      </c>
      <c r="AU118" s="46" t="s">
        <v>768</v>
      </c>
      <c r="AV118" s="218">
        <v>44580</v>
      </c>
      <c r="AW118" s="42"/>
      <c r="AX118" s="397"/>
      <c r="AY118" s="397"/>
    </row>
    <row r="119" spans="1:51" s="25" customFormat="1" ht="105" customHeight="1" x14ac:dyDescent="0.25">
      <c r="A119" s="596"/>
      <c r="B119" s="397"/>
      <c r="C119" s="397"/>
      <c r="D119" s="397"/>
      <c r="E119" s="391"/>
      <c r="F119" s="391"/>
      <c r="G119" s="397"/>
      <c r="H119" s="391"/>
      <c r="I119" s="391"/>
      <c r="J119" s="397"/>
      <c r="K119" s="397"/>
      <c r="L119" s="391"/>
      <c r="M119" s="391"/>
      <c r="N119" s="397"/>
      <c r="O119" s="391"/>
      <c r="P119" s="391"/>
      <c r="Q119" s="397"/>
      <c r="R119" s="391"/>
      <c r="S119" s="394"/>
      <c r="T119" s="432"/>
      <c r="U119" s="435"/>
      <c r="V119" s="437"/>
      <c r="W119" s="439"/>
      <c r="X119" s="441"/>
      <c r="Y119" s="441"/>
      <c r="Z119" s="443"/>
      <c r="AA119" s="441"/>
      <c r="AB119" s="397"/>
      <c r="AC119" s="391"/>
      <c r="AD119" s="391"/>
      <c r="AE119" s="42" t="s">
        <v>946</v>
      </c>
      <c r="AF119" s="725"/>
      <c r="AG119" s="725"/>
      <c r="AH119" s="727"/>
      <c r="AI119" s="391"/>
      <c r="AJ119" s="391"/>
      <c r="AK119" s="397"/>
      <c r="AL119" s="397"/>
      <c r="AM119" s="397"/>
      <c r="AN119" s="399"/>
      <c r="AO119" s="391"/>
      <c r="AP119" s="397"/>
      <c r="AQ119" s="391"/>
      <c r="AR119" s="46" t="s">
        <v>153</v>
      </c>
      <c r="AS119" s="397"/>
      <c r="AT119" s="42" t="s">
        <v>330</v>
      </c>
      <c r="AU119" s="46" t="s">
        <v>768</v>
      </c>
      <c r="AV119" s="218">
        <v>44580</v>
      </c>
      <c r="AW119" s="42"/>
      <c r="AX119" s="397"/>
      <c r="AY119" s="397"/>
    </row>
    <row r="120" spans="1:51" s="25" customFormat="1" ht="105" customHeight="1" x14ac:dyDescent="0.25">
      <c r="A120" s="596"/>
      <c r="B120" s="397"/>
      <c r="C120" s="397"/>
      <c r="D120" s="397"/>
      <c r="E120" s="391"/>
      <c r="F120" s="391"/>
      <c r="G120" s="397"/>
      <c r="H120" s="391"/>
      <c r="I120" s="391"/>
      <c r="J120" s="397"/>
      <c r="K120" s="397"/>
      <c r="L120" s="391"/>
      <c r="M120" s="391"/>
      <c r="N120" s="397"/>
      <c r="O120" s="391"/>
      <c r="P120" s="391"/>
      <c r="Q120" s="397"/>
      <c r="R120" s="391"/>
      <c r="S120" s="394"/>
      <c r="T120" s="432"/>
      <c r="U120" s="435"/>
      <c r="V120" s="437"/>
      <c r="W120" s="439"/>
      <c r="X120" s="441"/>
      <c r="Y120" s="441"/>
      <c r="Z120" s="443"/>
      <c r="AA120" s="441"/>
      <c r="AB120" s="397"/>
      <c r="AC120" s="391"/>
      <c r="AD120" s="391"/>
      <c r="AE120" s="42" t="s">
        <v>947</v>
      </c>
      <c r="AF120" s="725"/>
      <c r="AG120" s="725"/>
      <c r="AH120" s="727"/>
      <c r="AI120" s="391"/>
      <c r="AJ120" s="391"/>
      <c r="AK120" s="397"/>
      <c r="AL120" s="397"/>
      <c r="AM120" s="397"/>
      <c r="AN120" s="399"/>
      <c r="AO120" s="391"/>
      <c r="AP120" s="397"/>
      <c r="AQ120" s="391"/>
      <c r="AR120" s="46" t="s">
        <v>153</v>
      </c>
      <c r="AS120" s="397"/>
      <c r="AT120" s="42" t="s">
        <v>330</v>
      </c>
      <c r="AU120" s="46" t="s">
        <v>768</v>
      </c>
      <c r="AV120" s="218">
        <v>44580</v>
      </c>
      <c r="AW120" s="42"/>
      <c r="AX120" s="397"/>
      <c r="AY120" s="397"/>
    </row>
    <row r="121" spans="1:51" s="25" customFormat="1" ht="105" customHeight="1" x14ac:dyDescent="0.25">
      <c r="A121" s="596"/>
      <c r="B121" s="397"/>
      <c r="C121" s="397"/>
      <c r="D121" s="397"/>
      <c r="E121" s="391"/>
      <c r="F121" s="391"/>
      <c r="G121" s="397"/>
      <c r="H121" s="391"/>
      <c r="I121" s="391"/>
      <c r="J121" s="397"/>
      <c r="K121" s="397"/>
      <c r="L121" s="391"/>
      <c r="M121" s="391"/>
      <c r="N121" s="397"/>
      <c r="O121" s="391"/>
      <c r="P121" s="391"/>
      <c r="Q121" s="397"/>
      <c r="R121" s="391"/>
      <c r="S121" s="394"/>
      <c r="T121" s="432"/>
      <c r="U121" s="435"/>
      <c r="V121" s="437"/>
      <c r="W121" s="439"/>
      <c r="X121" s="441"/>
      <c r="Y121" s="441"/>
      <c r="Z121" s="443"/>
      <c r="AA121" s="441"/>
      <c r="AB121" s="397"/>
      <c r="AC121" s="391"/>
      <c r="AD121" s="391"/>
      <c r="AE121" s="42" t="s">
        <v>948</v>
      </c>
      <c r="AF121" s="725"/>
      <c r="AG121" s="725"/>
      <c r="AH121" s="727"/>
      <c r="AI121" s="391"/>
      <c r="AJ121" s="391"/>
      <c r="AK121" s="397"/>
      <c r="AL121" s="397"/>
      <c r="AM121" s="397"/>
      <c r="AN121" s="399"/>
      <c r="AO121" s="391"/>
      <c r="AP121" s="397"/>
      <c r="AQ121" s="391"/>
      <c r="AR121" s="46" t="s">
        <v>153</v>
      </c>
      <c r="AS121" s="397"/>
      <c r="AT121" s="42" t="s">
        <v>330</v>
      </c>
      <c r="AU121" s="46" t="s">
        <v>768</v>
      </c>
      <c r="AV121" s="218">
        <v>44580</v>
      </c>
      <c r="AW121" s="42"/>
      <c r="AX121" s="397"/>
      <c r="AY121" s="397"/>
    </row>
    <row r="122" spans="1:51" s="25" customFormat="1" ht="105" customHeight="1" x14ac:dyDescent="0.25">
      <c r="A122" s="596"/>
      <c r="B122" s="397"/>
      <c r="C122" s="397"/>
      <c r="D122" s="397"/>
      <c r="E122" s="391"/>
      <c r="F122" s="391"/>
      <c r="G122" s="397"/>
      <c r="H122" s="391"/>
      <c r="I122" s="391"/>
      <c r="J122" s="397"/>
      <c r="K122" s="397"/>
      <c r="L122" s="391"/>
      <c r="M122" s="391"/>
      <c r="N122" s="397"/>
      <c r="O122" s="391"/>
      <c r="P122" s="391"/>
      <c r="Q122" s="397"/>
      <c r="R122" s="391"/>
      <c r="S122" s="394"/>
      <c r="T122" s="432"/>
      <c r="U122" s="435"/>
      <c r="V122" s="437"/>
      <c r="W122" s="439"/>
      <c r="X122" s="441"/>
      <c r="Y122" s="441"/>
      <c r="Z122" s="443"/>
      <c r="AA122" s="441"/>
      <c r="AB122" s="397"/>
      <c r="AC122" s="391"/>
      <c r="AD122" s="391"/>
      <c r="AE122" s="42" t="s">
        <v>949</v>
      </c>
      <c r="AF122" s="725"/>
      <c r="AG122" s="725"/>
      <c r="AH122" s="727"/>
      <c r="AI122" s="391"/>
      <c r="AJ122" s="391"/>
      <c r="AK122" s="397"/>
      <c r="AL122" s="397"/>
      <c r="AM122" s="397"/>
      <c r="AN122" s="399"/>
      <c r="AO122" s="391"/>
      <c r="AP122" s="397"/>
      <c r="AQ122" s="391"/>
      <c r="AR122" s="46" t="s">
        <v>153</v>
      </c>
      <c r="AS122" s="397"/>
      <c r="AT122" s="42" t="s">
        <v>330</v>
      </c>
      <c r="AU122" s="46" t="s">
        <v>768</v>
      </c>
      <c r="AV122" s="218">
        <v>44580</v>
      </c>
      <c r="AW122" s="42"/>
      <c r="AX122" s="397"/>
      <c r="AY122" s="397"/>
    </row>
    <row r="123" spans="1:51" s="25" customFormat="1" ht="105" customHeight="1" x14ac:dyDescent="0.25">
      <c r="A123" s="596"/>
      <c r="B123" s="397"/>
      <c r="C123" s="397"/>
      <c r="D123" s="397"/>
      <c r="E123" s="391"/>
      <c r="F123" s="391"/>
      <c r="G123" s="397"/>
      <c r="H123" s="391"/>
      <c r="I123" s="391"/>
      <c r="J123" s="397"/>
      <c r="K123" s="397"/>
      <c r="L123" s="391"/>
      <c r="M123" s="391"/>
      <c r="N123" s="397"/>
      <c r="O123" s="391"/>
      <c r="P123" s="391"/>
      <c r="Q123" s="397"/>
      <c r="R123" s="391"/>
      <c r="S123" s="394"/>
      <c r="T123" s="432"/>
      <c r="U123" s="435"/>
      <c r="V123" s="437"/>
      <c r="W123" s="439"/>
      <c r="X123" s="441"/>
      <c r="Y123" s="441"/>
      <c r="Z123" s="443"/>
      <c r="AA123" s="441"/>
      <c r="AB123" s="397"/>
      <c r="AC123" s="391"/>
      <c r="AD123" s="391"/>
      <c r="AE123" s="42" t="s">
        <v>950</v>
      </c>
      <c r="AF123" s="725"/>
      <c r="AG123" s="725"/>
      <c r="AH123" s="727"/>
      <c r="AI123" s="391"/>
      <c r="AJ123" s="391"/>
      <c r="AK123" s="397"/>
      <c r="AL123" s="397"/>
      <c r="AM123" s="397"/>
      <c r="AN123" s="399"/>
      <c r="AO123" s="391"/>
      <c r="AP123" s="397"/>
      <c r="AQ123" s="391"/>
      <c r="AR123" s="46" t="s">
        <v>153</v>
      </c>
      <c r="AS123" s="397"/>
      <c r="AT123" s="42" t="s">
        <v>330</v>
      </c>
      <c r="AU123" s="46" t="s">
        <v>768</v>
      </c>
      <c r="AV123" s="218">
        <v>44580</v>
      </c>
      <c r="AW123" s="42"/>
      <c r="AX123" s="397"/>
      <c r="AY123" s="397"/>
    </row>
    <row r="124" spans="1:51" s="25" customFormat="1" ht="105" customHeight="1" x14ac:dyDescent="0.25">
      <c r="A124" s="596"/>
      <c r="B124" s="397"/>
      <c r="C124" s="397"/>
      <c r="D124" s="397"/>
      <c r="E124" s="391"/>
      <c r="F124" s="391"/>
      <c r="G124" s="397"/>
      <c r="H124" s="391"/>
      <c r="I124" s="391"/>
      <c r="J124" s="397"/>
      <c r="K124" s="397"/>
      <c r="L124" s="391"/>
      <c r="M124" s="391"/>
      <c r="N124" s="397"/>
      <c r="O124" s="391"/>
      <c r="P124" s="391"/>
      <c r="Q124" s="397"/>
      <c r="R124" s="391"/>
      <c r="S124" s="394"/>
      <c r="T124" s="432"/>
      <c r="U124" s="435"/>
      <c r="V124" s="437"/>
      <c r="W124" s="439"/>
      <c r="X124" s="441"/>
      <c r="Y124" s="441"/>
      <c r="Z124" s="443"/>
      <c r="AA124" s="441"/>
      <c r="AB124" s="397"/>
      <c r="AC124" s="391"/>
      <c r="AD124" s="391"/>
      <c r="AE124" s="42" t="s">
        <v>951</v>
      </c>
      <c r="AF124" s="725"/>
      <c r="AG124" s="725"/>
      <c r="AH124" s="727"/>
      <c r="AI124" s="391"/>
      <c r="AJ124" s="391"/>
      <c r="AK124" s="397"/>
      <c r="AL124" s="397"/>
      <c r="AM124" s="397"/>
      <c r="AN124" s="399"/>
      <c r="AO124" s="391"/>
      <c r="AP124" s="397"/>
      <c r="AQ124" s="391"/>
      <c r="AR124" s="46" t="s">
        <v>153</v>
      </c>
      <c r="AS124" s="397"/>
      <c r="AT124" s="42" t="s">
        <v>330</v>
      </c>
      <c r="AU124" s="46" t="s">
        <v>768</v>
      </c>
      <c r="AV124" s="218">
        <v>44580</v>
      </c>
      <c r="AW124" s="42"/>
      <c r="AX124" s="397"/>
      <c r="AY124" s="397"/>
    </row>
    <row r="125" spans="1:51" s="25" customFormat="1" ht="105" customHeight="1" x14ac:dyDescent="0.25">
      <c r="A125" s="596"/>
      <c r="B125" s="397"/>
      <c r="C125" s="397"/>
      <c r="D125" s="397"/>
      <c r="E125" s="391"/>
      <c r="F125" s="391"/>
      <c r="G125" s="397"/>
      <c r="H125" s="391"/>
      <c r="I125" s="391"/>
      <c r="J125" s="397"/>
      <c r="K125" s="397"/>
      <c r="L125" s="391"/>
      <c r="M125" s="391"/>
      <c r="N125" s="397"/>
      <c r="O125" s="391"/>
      <c r="P125" s="391"/>
      <c r="Q125" s="397"/>
      <c r="R125" s="391"/>
      <c r="S125" s="394"/>
      <c r="T125" s="432"/>
      <c r="U125" s="435"/>
      <c r="V125" s="437"/>
      <c r="W125" s="439"/>
      <c r="X125" s="441"/>
      <c r="Y125" s="441"/>
      <c r="Z125" s="443"/>
      <c r="AA125" s="441"/>
      <c r="AB125" s="397"/>
      <c r="AC125" s="391"/>
      <c r="AD125" s="391"/>
      <c r="AE125" s="42" t="s">
        <v>952</v>
      </c>
      <c r="AF125" s="725"/>
      <c r="AG125" s="725"/>
      <c r="AH125" s="727"/>
      <c r="AI125" s="391"/>
      <c r="AJ125" s="391"/>
      <c r="AK125" s="397"/>
      <c r="AL125" s="397"/>
      <c r="AM125" s="397"/>
      <c r="AN125" s="399"/>
      <c r="AO125" s="391"/>
      <c r="AP125" s="397"/>
      <c r="AQ125" s="391"/>
      <c r="AR125" s="46" t="s">
        <v>153</v>
      </c>
      <c r="AS125" s="397"/>
      <c r="AT125" s="42" t="s">
        <v>330</v>
      </c>
      <c r="AU125" s="46" t="s">
        <v>768</v>
      </c>
      <c r="AV125" s="218">
        <v>44580</v>
      </c>
      <c r="AW125" s="42"/>
      <c r="AX125" s="397"/>
      <c r="AY125" s="397"/>
    </row>
    <row r="126" spans="1:51" s="25" customFormat="1" ht="105" customHeight="1" x14ac:dyDescent="0.25">
      <c r="A126" s="596"/>
      <c r="B126" s="397"/>
      <c r="C126" s="397"/>
      <c r="D126" s="397"/>
      <c r="E126" s="391"/>
      <c r="F126" s="391"/>
      <c r="G126" s="397"/>
      <c r="H126" s="391"/>
      <c r="I126" s="391"/>
      <c r="J126" s="397"/>
      <c r="K126" s="397"/>
      <c r="L126" s="391"/>
      <c r="M126" s="391"/>
      <c r="N126" s="397"/>
      <c r="O126" s="391"/>
      <c r="P126" s="391"/>
      <c r="Q126" s="397"/>
      <c r="R126" s="391"/>
      <c r="S126" s="394"/>
      <c r="T126" s="432"/>
      <c r="U126" s="435"/>
      <c r="V126" s="437"/>
      <c r="W126" s="439"/>
      <c r="X126" s="441"/>
      <c r="Y126" s="441"/>
      <c r="Z126" s="443"/>
      <c r="AA126" s="441"/>
      <c r="AB126" s="397"/>
      <c r="AC126" s="391"/>
      <c r="AD126" s="391"/>
      <c r="AE126" s="42" t="s">
        <v>953</v>
      </c>
      <c r="AF126" s="725"/>
      <c r="AG126" s="725"/>
      <c r="AH126" s="727"/>
      <c r="AI126" s="391"/>
      <c r="AJ126" s="391"/>
      <c r="AK126" s="397"/>
      <c r="AL126" s="397"/>
      <c r="AM126" s="397"/>
      <c r="AN126" s="399"/>
      <c r="AO126" s="391"/>
      <c r="AP126" s="397"/>
      <c r="AQ126" s="391"/>
      <c r="AR126" s="46" t="s">
        <v>153</v>
      </c>
      <c r="AS126" s="397"/>
      <c r="AT126" s="42" t="s">
        <v>330</v>
      </c>
      <c r="AU126" s="46" t="s">
        <v>768</v>
      </c>
      <c r="AV126" s="218">
        <v>44580</v>
      </c>
      <c r="AW126" s="42"/>
      <c r="AX126" s="397"/>
      <c r="AY126" s="397"/>
    </row>
    <row r="127" spans="1:51" s="25" customFormat="1" ht="105" customHeight="1" x14ac:dyDescent="0.25">
      <c r="A127" s="596"/>
      <c r="B127" s="397"/>
      <c r="C127" s="397"/>
      <c r="D127" s="397"/>
      <c r="E127" s="391"/>
      <c r="F127" s="391"/>
      <c r="G127" s="397"/>
      <c r="H127" s="391"/>
      <c r="I127" s="391"/>
      <c r="J127" s="397"/>
      <c r="K127" s="397"/>
      <c r="L127" s="391"/>
      <c r="M127" s="391"/>
      <c r="N127" s="397"/>
      <c r="O127" s="391"/>
      <c r="P127" s="391"/>
      <c r="Q127" s="397"/>
      <c r="R127" s="391"/>
      <c r="S127" s="394"/>
      <c r="T127" s="432"/>
      <c r="U127" s="435"/>
      <c r="V127" s="437"/>
      <c r="W127" s="439"/>
      <c r="X127" s="441"/>
      <c r="Y127" s="441"/>
      <c r="Z127" s="443"/>
      <c r="AA127" s="441"/>
      <c r="AB127" s="415"/>
      <c r="AC127" s="392"/>
      <c r="AD127" s="392"/>
      <c r="AE127" s="42" t="s">
        <v>954</v>
      </c>
      <c r="AF127" s="728"/>
      <c r="AG127" s="728"/>
      <c r="AH127" s="729"/>
      <c r="AI127" s="391"/>
      <c r="AJ127" s="391"/>
      <c r="AK127" s="397"/>
      <c r="AL127" s="397"/>
      <c r="AM127" s="397"/>
      <c r="AN127" s="399"/>
      <c r="AO127" s="391"/>
      <c r="AP127" s="397"/>
      <c r="AQ127" s="391"/>
      <c r="AR127" s="46" t="s">
        <v>153</v>
      </c>
      <c r="AS127" s="397"/>
      <c r="AT127" s="42" t="s">
        <v>330</v>
      </c>
      <c r="AU127" s="46" t="s">
        <v>768</v>
      </c>
      <c r="AV127" s="218">
        <v>44580</v>
      </c>
      <c r="AW127" s="42"/>
      <c r="AX127" s="415"/>
      <c r="AY127" s="415"/>
    </row>
    <row r="128" spans="1:51" s="25" customFormat="1" ht="105" customHeight="1" x14ac:dyDescent="0.25">
      <c r="A128" s="596"/>
      <c r="B128" s="397"/>
      <c r="C128" s="397"/>
      <c r="D128" s="397"/>
      <c r="E128" s="391"/>
      <c r="F128" s="391"/>
      <c r="G128" s="397"/>
      <c r="H128" s="391"/>
      <c r="I128" s="391"/>
      <c r="J128" s="397"/>
      <c r="K128" s="397"/>
      <c r="L128" s="391"/>
      <c r="M128" s="391"/>
      <c r="N128" s="397"/>
      <c r="O128" s="391"/>
      <c r="P128" s="391"/>
      <c r="Q128" s="397"/>
      <c r="R128" s="391"/>
      <c r="S128" s="394"/>
      <c r="T128" s="432"/>
      <c r="U128" s="435"/>
      <c r="V128" s="437"/>
      <c r="W128" s="439"/>
      <c r="X128" s="441"/>
      <c r="Y128" s="441"/>
      <c r="Z128" s="443"/>
      <c r="AA128" s="441"/>
      <c r="AB128" s="99" t="s">
        <v>777</v>
      </c>
      <c r="AC128" s="44" t="s">
        <v>778</v>
      </c>
      <c r="AD128" s="46">
        <v>1</v>
      </c>
      <c r="AE128" s="42" t="s">
        <v>955</v>
      </c>
      <c r="AF128" s="47">
        <v>44945</v>
      </c>
      <c r="AG128" s="47">
        <v>45291</v>
      </c>
      <c r="AH128" s="43">
        <f t="shared" si="7"/>
        <v>346</v>
      </c>
      <c r="AI128" s="391"/>
      <c r="AJ128" s="391"/>
      <c r="AK128" s="397"/>
      <c r="AL128" s="397"/>
      <c r="AM128" s="397"/>
      <c r="AN128" s="399"/>
      <c r="AO128" s="391"/>
      <c r="AP128" s="397"/>
      <c r="AQ128" s="391"/>
      <c r="AR128" s="46" t="s">
        <v>153</v>
      </c>
      <c r="AS128" s="46" t="s">
        <v>779</v>
      </c>
      <c r="AT128" s="42" t="s">
        <v>330</v>
      </c>
      <c r="AU128" s="46" t="s">
        <v>768</v>
      </c>
      <c r="AV128" s="218">
        <v>44666</v>
      </c>
      <c r="AW128" s="42"/>
      <c r="AX128" s="45" t="s">
        <v>780</v>
      </c>
      <c r="AY128" s="45" t="s">
        <v>781</v>
      </c>
    </row>
    <row r="129" spans="1:51" s="25" customFormat="1" ht="105" customHeight="1" x14ac:dyDescent="0.25">
      <c r="A129" s="596"/>
      <c r="B129" s="397"/>
      <c r="C129" s="397"/>
      <c r="D129" s="397"/>
      <c r="E129" s="391"/>
      <c r="F129" s="391"/>
      <c r="G129" s="397"/>
      <c r="H129" s="391"/>
      <c r="I129" s="391"/>
      <c r="J129" s="397"/>
      <c r="K129" s="397"/>
      <c r="L129" s="391"/>
      <c r="M129" s="391"/>
      <c r="N129" s="397"/>
      <c r="O129" s="391"/>
      <c r="P129" s="391"/>
      <c r="Q129" s="397"/>
      <c r="R129" s="391"/>
      <c r="S129" s="394"/>
      <c r="T129" s="432"/>
      <c r="U129" s="435"/>
      <c r="V129" s="437"/>
      <c r="W129" s="439"/>
      <c r="X129" s="441"/>
      <c r="Y129" s="441"/>
      <c r="Z129" s="443"/>
      <c r="AA129" s="441"/>
      <c r="AB129" s="99" t="s">
        <v>782</v>
      </c>
      <c r="AC129" s="46" t="s">
        <v>783</v>
      </c>
      <c r="AD129" s="46">
        <v>0</v>
      </c>
      <c r="AE129" s="42" t="s">
        <v>956</v>
      </c>
      <c r="AF129" s="47">
        <v>44945</v>
      </c>
      <c r="AG129" s="47">
        <v>45291</v>
      </c>
      <c r="AH129" s="43">
        <f t="shared" si="7"/>
        <v>346</v>
      </c>
      <c r="AI129" s="391"/>
      <c r="AJ129" s="391"/>
      <c r="AK129" s="397"/>
      <c r="AL129" s="397"/>
      <c r="AM129" s="397"/>
      <c r="AN129" s="399"/>
      <c r="AO129" s="391"/>
      <c r="AP129" s="397"/>
      <c r="AQ129" s="391"/>
      <c r="AR129" s="46" t="s">
        <v>153</v>
      </c>
      <c r="AS129" s="396" t="s">
        <v>767</v>
      </c>
      <c r="AT129" s="42" t="s">
        <v>330</v>
      </c>
      <c r="AU129" s="46" t="s">
        <v>768</v>
      </c>
      <c r="AV129" s="218">
        <v>44580</v>
      </c>
      <c r="AW129" s="42"/>
      <c r="AX129" s="98" t="s">
        <v>784</v>
      </c>
      <c r="AY129" s="98" t="s">
        <v>784</v>
      </c>
    </row>
    <row r="130" spans="1:51" s="25" customFormat="1" ht="105" customHeight="1" x14ac:dyDescent="0.25">
      <c r="A130" s="596"/>
      <c r="B130" s="397"/>
      <c r="C130" s="397"/>
      <c r="D130" s="397"/>
      <c r="E130" s="391"/>
      <c r="F130" s="391"/>
      <c r="G130" s="397"/>
      <c r="H130" s="391"/>
      <c r="I130" s="391"/>
      <c r="J130" s="397"/>
      <c r="K130" s="397"/>
      <c r="L130" s="391"/>
      <c r="M130" s="391"/>
      <c r="N130" s="397"/>
      <c r="O130" s="391"/>
      <c r="P130" s="391"/>
      <c r="Q130" s="397"/>
      <c r="R130" s="391"/>
      <c r="S130" s="394"/>
      <c r="T130" s="432"/>
      <c r="U130" s="435"/>
      <c r="V130" s="437"/>
      <c r="W130" s="439"/>
      <c r="X130" s="441"/>
      <c r="Y130" s="441"/>
      <c r="Z130" s="443"/>
      <c r="AA130" s="441"/>
      <c r="AB130" s="99" t="s">
        <v>785</v>
      </c>
      <c r="AC130" s="45" t="s">
        <v>786</v>
      </c>
      <c r="AD130" s="46">
        <v>28</v>
      </c>
      <c r="AE130" s="42" t="s">
        <v>957</v>
      </c>
      <c r="AF130" s="47">
        <v>44945</v>
      </c>
      <c r="AG130" s="47">
        <v>45291</v>
      </c>
      <c r="AH130" s="43">
        <f t="shared" si="7"/>
        <v>346</v>
      </c>
      <c r="AI130" s="391"/>
      <c r="AJ130" s="391"/>
      <c r="AK130" s="397"/>
      <c r="AL130" s="397"/>
      <c r="AM130" s="397"/>
      <c r="AN130" s="399"/>
      <c r="AO130" s="391"/>
      <c r="AP130" s="397"/>
      <c r="AQ130" s="391"/>
      <c r="AR130" s="46" t="s">
        <v>153</v>
      </c>
      <c r="AS130" s="397"/>
      <c r="AT130" s="42" t="s">
        <v>330</v>
      </c>
      <c r="AU130" s="46" t="s">
        <v>768</v>
      </c>
      <c r="AV130" s="218">
        <v>44580</v>
      </c>
      <c r="AW130" s="42"/>
      <c r="AX130" s="45" t="s">
        <v>787</v>
      </c>
      <c r="AY130" s="45" t="s">
        <v>788</v>
      </c>
    </row>
    <row r="131" spans="1:51" s="25" customFormat="1" ht="105" customHeight="1" x14ac:dyDescent="0.25">
      <c r="A131" s="596"/>
      <c r="B131" s="397"/>
      <c r="C131" s="397"/>
      <c r="D131" s="397"/>
      <c r="E131" s="391"/>
      <c r="F131" s="391"/>
      <c r="G131" s="397"/>
      <c r="H131" s="391"/>
      <c r="I131" s="391"/>
      <c r="J131" s="397"/>
      <c r="K131" s="415"/>
      <c r="L131" s="392"/>
      <c r="M131" s="392"/>
      <c r="N131" s="415"/>
      <c r="O131" s="392"/>
      <c r="P131" s="392"/>
      <c r="Q131" s="415"/>
      <c r="R131" s="392"/>
      <c r="S131" s="395"/>
      <c r="T131" s="433"/>
      <c r="U131" s="435"/>
      <c r="V131" s="437"/>
      <c r="W131" s="439"/>
      <c r="X131" s="441"/>
      <c r="Y131" s="441"/>
      <c r="Z131" s="443"/>
      <c r="AA131" s="441"/>
      <c r="AB131" s="99" t="s">
        <v>789</v>
      </c>
      <c r="AC131" s="45" t="s">
        <v>960</v>
      </c>
      <c r="AD131" s="175">
        <v>1</v>
      </c>
      <c r="AE131" s="42" t="s">
        <v>958</v>
      </c>
      <c r="AF131" s="47">
        <v>44945</v>
      </c>
      <c r="AG131" s="47">
        <v>45291</v>
      </c>
      <c r="AH131" s="43">
        <f t="shared" si="7"/>
        <v>346</v>
      </c>
      <c r="AI131" s="391"/>
      <c r="AJ131" s="391"/>
      <c r="AK131" s="397"/>
      <c r="AL131" s="397"/>
      <c r="AM131" s="397"/>
      <c r="AN131" s="399"/>
      <c r="AO131" s="391"/>
      <c r="AP131" s="397"/>
      <c r="AQ131" s="391"/>
      <c r="AR131" s="46" t="s">
        <v>153</v>
      </c>
      <c r="AS131" s="397"/>
      <c r="AT131" s="42" t="s">
        <v>330</v>
      </c>
      <c r="AU131" s="46" t="s">
        <v>768</v>
      </c>
      <c r="AV131" s="218">
        <v>44580</v>
      </c>
      <c r="AW131" s="42"/>
      <c r="AX131" s="45" t="s">
        <v>790</v>
      </c>
      <c r="AY131" s="45" t="s">
        <v>791</v>
      </c>
    </row>
    <row r="132" spans="1:51" s="25" customFormat="1" ht="105" customHeight="1" x14ac:dyDescent="0.25">
      <c r="A132" s="596"/>
      <c r="B132" s="397"/>
      <c r="C132" s="397"/>
      <c r="D132" s="397"/>
      <c r="E132" s="391"/>
      <c r="F132" s="391"/>
      <c r="G132" s="397"/>
      <c r="H132" s="391"/>
      <c r="I132" s="391"/>
      <c r="J132" s="397"/>
      <c r="K132" s="179" t="s">
        <v>974</v>
      </c>
      <c r="L132" s="179" t="s">
        <v>975</v>
      </c>
      <c r="M132" s="178" t="s">
        <v>370</v>
      </c>
      <c r="N132" s="179" t="s">
        <v>976</v>
      </c>
      <c r="O132" s="178" t="s">
        <v>162</v>
      </c>
      <c r="P132" s="178"/>
      <c r="Q132" s="179" t="s">
        <v>977</v>
      </c>
      <c r="R132" s="178">
        <v>1</v>
      </c>
      <c r="S132" s="180">
        <v>0</v>
      </c>
      <c r="T132" s="220">
        <v>1</v>
      </c>
      <c r="U132" s="435"/>
      <c r="V132" s="437"/>
      <c r="W132" s="439"/>
      <c r="X132" s="441"/>
      <c r="Y132" s="441"/>
      <c r="Z132" s="443"/>
      <c r="AA132" s="441"/>
      <c r="AB132" s="181" t="s">
        <v>792</v>
      </c>
      <c r="AC132" s="174" t="s">
        <v>961</v>
      </c>
      <c r="AD132" s="46">
        <v>1</v>
      </c>
      <c r="AE132" s="42" t="s">
        <v>959</v>
      </c>
      <c r="AF132" s="176">
        <v>44945</v>
      </c>
      <c r="AG132" s="176">
        <v>45291</v>
      </c>
      <c r="AH132" s="177">
        <f>+AG132-AF132</f>
        <v>346</v>
      </c>
      <c r="AI132" s="391"/>
      <c r="AJ132" s="391"/>
      <c r="AK132" s="397"/>
      <c r="AL132" s="397"/>
      <c r="AM132" s="397"/>
      <c r="AN132" s="399"/>
      <c r="AO132" s="391"/>
      <c r="AP132" s="397"/>
      <c r="AQ132" s="391"/>
      <c r="AR132" s="175" t="s">
        <v>153</v>
      </c>
      <c r="AS132" s="397"/>
      <c r="AT132" s="174" t="s">
        <v>330</v>
      </c>
      <c r="AU132" s="175" t="s">
        <v>768</v>
      </c>
      <c r="AV132" s="219">
        <v>44580</v>
      </c>
      <c r="AW132" s="174"/>
      <c r="AX132" s="181" t="s">
        <v>793</v>
      </c>
      <c r="AY132" s="181" t="s">
        <v>794</v>
      </c>
    </row>
    <row r="133" spans="1:51" ht="228.75" customHeight="1" x14ac:dyDescent="0.25">
      <c r="A133" s="721" t="s">
        <v>306</v>
      </c>
      <c r="B133" s="313" t="s">
        <v>307</v>
      </c>
      <c r="C133" s="313" t="s">
        <v>372</v>
      </c>
      <c r="D133" s="313" t="s">
        <v>373</v>
      </c>
      <c r="E133" s="322" t="s">
        <v>370</v>
      </c>
      <c r="F133" s="313" t="s">
        <v>821</v>
      </c>
      <c r="G133" s="313" t="s">
        <v>374</v>
      </c>
      <c r="H133" s="322" t="s">
        <v>610</v>
      </c>
      <c r="I133" s="709">
        <v>0.6</v>
      </c>
      <c r="J133" s="313" t="s">
        <v>406</v>
      </c>
      <c r="K133" s="316" t="s">
        <v>407</v>
      </c>
      <c r="L133" s="319" t="s">
        <v>408</v>
      </c>
      <c r="M133" s="313" t="s">
        <v>409</v>
      </c>
      <c r="N133" s="313" t="s">
        <v>410</v>
      </c>
      <c r="O133" s="322"/>
      <c r="P133" s="322" t="s">
        <v>828</v>
      </c>
      <c r="Q133" s="322" t="s">
        <v>897</v>
      </c>
      <c r="R133" s="322">
        <v>1</v>
      </c>
      <c r="S133" s="712">
        <v>1</v>
      </c>
      <c r="T133" s="712">
        <v>0.42</v>
      </c>
      <c r="U133" s="715" t="s">
        <v>138</v>
      </c>
      <c r="V133" s="715" t="s">
        <v>898</v>
      </c>
      <c r="W133" s="715" t="s">
        <v>140</v>
      </c>
      <c r="X133" s="316" t="s">
        <v>141</v>
      </c>
      <c r="Y133" s="316" t="s">
        <v>411</v>
      </c>
      <c r="Z133" s="718">
        <v>2021130010284</v>
      </c>
      <c r="AA133" s="316" t="s">
        <v>412</v>
      </c>
      <c r="AB133" s="212" t="s">
        <v>873</v>
      </c>
      <c r="AC133" s="212" t="s">
        <v>874</v>
      </c>
      <c r="AD133" s="212">
        <v>1000</v>
      </c>
      <c r="AE133" s="100">
        <v>25</v>
      </c>
      <c r="AF133" s="202">
        <v>44958</v>
      </c>
      <c r="AG133" s="202">
        <v>45291</v>
      </c>
      <c r="AH133" s="104">
        <f>+AG133-AF133</f>
        <v>333</v>
      </c>
      <c r="AI133" s="101">
        <v>1043926</v>
      </c>
      <c r="AJ133" s="103"/>
      <c r="AK133" s="313" t="s">
        <v>147</v>
      </c>
      <c r="AL133" s="313" t="s">
        <v>148</v>
      </c>
      <c r="AM133" s="322" t="s">
        <v>216</v>
      </c>
      <c r="AN133" s="730">
        <v>300000000</v>
      </c>
      <c r="AO133" s="322" t="s">
        <v>875</v>
      </c>
      <c r="AP133" s="313" t="s">
        <v>876</v>
      </c>
      <c r="AQ133" s="322" t="s">
        <v>877</v>
      </c>
      <c r="AR133" s="103" t="s">
        <v>599</v>
      </c>
      <c r="AS133" s="103"/>
      <c r="AT133" s="103"/>
      <c r="AU133" s="103"/>
      <c r="AV133" s="103"/>
      <c r="AW133" s="212" t="s">
        <v>878</v>
      </c>
      <c r="AX133" s="212" t="s">
        <v>905</v>
      </c>
      <c r="AY133" s="212" t="s">
        <v>913</v>
      </c>
    </row>
    <row r="134" spans="1:51" ht="117.75" customHeight="1" x14ac:dyDescent="0.25">
      <c r="A134" s="722"/>
      <c r="B134" s="314"/>
      <c r="C134" s="314"/>
      <c r="D134" s="314"/>
      <c r="E134" s="323"/>
      <c r="F134" s="323"/>
      <c r="G134" s="314"/>
      <c r="H134" s="323"/>
      <c r="I134" s="323"/>
      <c r="J134" s="314"/>
      <c r="K134" s="317"/>
      <c r="L134" s="320"/>
      <c r="M134" s="314"/>
      <c r="N134" s="314"/>
      <c r="O134" s="323"/>
      <c r="P134" s="323"/>
      <c r="Q134" s="323"/>
      <c r="R134" s="323"/>
      <c r="S134" s="713"/>
      <c r="T134" s="713"/>
      <c r="U134" s="716"/>
      <c r="V134" s="716"/>
      <c r="W134" s="716"/>
      <c r="X134" s="317"/>
      <c r="Y134" s="317"/>
      <c r="Z134" s="719"/>
      <c r="AA134" s="317"/>
      <c r="AB134" s="212" t="s">
        <v>879</v>
      </c>
      <c r="AC134" s="212" t="s">
        <v>874</v>
      </c>
      <c r="AD134" s="212">
        <v>1000</v>
      </c>
      <c r="AE134" s="100">
        <v>25</v>
      </c>
      <c r="AF134" s="202">
        <v>44958</v>
      </c>
      <c r="AG134" s="202">
        <v>45291</v>
      </c>
      <c r="AH134" s="104">
        <f t="shared" ref="AH134:AH140" si="8">+AG134-AF134</f>
        <v>333</v>
      </c>
      <c r="AI134" s="101">
        <v>1043926</v>
      </c>
      <c r="AJ134" s="103"/>
      <c r="AK134" s="314"/>
      <c r="AL134" s="314"/>
      <c r="AM134" s="323"/>
      <c r="AN134" s="731"/>
      <c r="AO134" s="323"/>
      <c r="AP134" s="314"/>
      <c r="AQ134" s="323"/>
      <c r="AR134" s="103" t="s">
        <v>599</v>
      </c>
      <c r="AS134" s="103"/>
      <c r="AT134" s="103"/>
      <c r="AU134" s="103"/>
      <c r="AV134" s="103"/>
      <c r="AW134" s="212" t="s">
        <v>880</v>
      </c>
      <c r="AX134" s="212" t="s">
        <v>906</v>
      </c>
      <c r="AY134" s="212" t="s">
        <v>914</v>
      </c>
    </row>
    <row r="135" spans="1:51" ht="117.75" customHeight="1" x14ac:dyDescent="0.25">
      <c r="A135" s="722"/>
      <c r="B135" s="314"/>
      <c r="C135" s="314"/>
      <c r="D135" s="314"/>
      <c r="E135" s="323"/>
      <c r="F135" s="323"/>
      <c r="G135" s="314"/>
      <c r="H135" s="323"/>
      <c r="I135" s="323"/>
      <c r="J135" s="314"/>
      <c r="K135" s="317"/>
      <c r="L135" s="320"/>
      <c r="M135" s="314"/>
      <c r="N135" s="314"/>
      <c r="O135" s="323"/>
      <c r="P135" s="323"/>
      <c r="Q135" s="323"/>
      <c r="R135" s="323"/>
      <c r="S135" s="713"/>
      <c r="T135" s="713"/>
      <c r="U135" s="716"/>
      <c r="V135" s="716"/>
      <c r="W135" s="716"/>
      <c r="X135" s="317"/>
      <c r="Y135" s="317"/>
      <c r="Z135" s="719"/>
      <c r="AA135" s="317"/>
      <c r="AB135" s="212" t="s">
        <v>881</v>
      </c>
      <c r="AC135" s="212" t="s">
        <v>874</v>
      </c>
      <c r="AD135" s="212">
        <v>339</v>
      </c>
      <c r="AE135" s="100">
        <v>20</v>
      </c>
      <c r="AF135" s="202">
        <v>44958</v>
      </c>
      <c r="AG135" s="202">
        <v>45291</v>
      </c>
      <c r="AH135" s="104">
        <f t="shared" si="8"/>
        <v>333</v>
      </c>
      <c r="AI135" s="101">
        <v>1043926</v>
      </c>
      <c r="AJ135" s="103"/>
      <c r="AK135" s="314"/>
      <c r="AL135" s="314"/>
      <c r="AM135" s="323"/>
      <c r="AN135" s="731"/>
      <c r="AO135" s="323"/>
      <c r="AP135" s="314"/>
      <c r="AQ135" s="323"/>
      <c r="AR135" s="103" t="s">
        <v>599</v>
      </c>
      <c r="AS135" s="103"/>
      <c r="AT135" s="103"/>
      <c r="AU135" s="103"/>
      <c r="AV135" s="103"/>
      <c r="AW135" s="212" t="s">
        <v>882</v>
      </c>
      <c r="AX135" s="212" t="s">
        <v>904</v>
      </c>
      <c r="AY135" s="212" t="s">
        <v>912</v>
      </c>
    </row>
    <row r="136" spans="1:51" ht="117.75" customHeight="1" x14ac:dyDescent="0.25">
      <c r="A136" s="722"/>
      <c r="B136" s="314"/>
      <c r="C136" s="314"/>
      <c r="D136" s="314"/>
      <c r="E136" s="323"/>
      <c r="F136" s="323"/>
      <c r="G136" s="314"/>
      <c r="H136" s="323"/>
      <c r="I136" s="323"/>
      <c r="J136" s="314"/>
      <c r="K136" s="317"/>
      <c r="L136" s="320"/>
      <c r="M136" s="314"/>
      <c r="N136" s="314"/>
      <c r="O136" s="323"/>
      <c r="P136" s="323"/>
      <c r="Q136" s="323"/>
      <c r="R136" s="323"/>
      <c r="S136" s="713"/>
      <c r="T136" s="713"/>
      <c r="U136" s="716"/>
      <c r="V136" s="716"/>
      <c r="W136" s="716"/>
      <c r="X136" s="317"/>
      <c r="Y136" s="317"/>
      <c r="Z136" s="719"/>
      <c r="AA136" s="317"/>
      <c r="AB136" s="212" t="s">
        <v>883</v>
      </c>
      <c r="AC136" s="212" t="s">
        <v>884</v>
      </c>
      <c r="AD136" s="212">
        <v>1000</v>
      </c>
      <c r="AE136" s="100">
        <v>5</v>
      </c>
      <c r="AF136" s="202">
        <v>44958</v>
      </c>
      <c r="AG136" s="202">
        <v>45291</v>
      </c>
      <c r="AH136" s="104">
        <f t="shared" si="8"/>
        <v>333</v>
      </c>
      <c r="AI136" s="101">
        <v>1043926</v>
      </c>
      <c r="AJ136" s="103"/>
      <c r="AK136" s="314"/>
      <c r="AL136" s="314"/>
      <c r="AM136" s="323"/>
      <c r="AN136" s="731"/>
      <c r="AO136" s="323"/>
      <c r="AP136" s="314"/>
      <c r="AQ136" s="323"/>
      <c r="AR136" s="103" t="s">
        <v>599</v>
      </c>
      <c r="AS136" s="103"/>
      <c r="AT136" s="103"/>
      <c r="AU136" s="103"/>
      <c r="AV136" s="103"/>
      <c r="AW136" s="212" t="s">
        <v>885</v>
      </c>
      <c r="AX136" s="212" t="s">
        <v>903</v>
      </c>
      <c r="AY136" s="212" t="s">
        <v>911</v>
      </c>
    </row>
    <row r="137" spans="1:51" ht="150" customHeight="1" x14ac:dyDescent="0.25">
      <c r="A137" s="722"/>
      <c r="B137" s="314"/>
      <c r="C137" s="314"/>
      <c r="D137" s="314"/>
      <c r="E137" s="323"/>
      <c r="F137" s="323"/>
      <c r="G137" s="314"/>
      <c r="H137" s="323"/>
      <c r="I137" s="323"/>
      <c r="J137" s="314"/>
      <c r="K137" s="317"/>
      <c r="L137" s="320"/>
      <c r="M137" s="314"/>
      <c r="N137" s="314"/>
      <c r="O137" s="323"/>
      <c r="P137" s="323"/>
      <c r="Q137" s="323"/>
      <c r="R137" s="323"/>
      <c r="S137" s="713"/>
      <c r="T137" s="713"/>
      <c r="U137" s="716"/>
      <c r="V137" s="716"/>
      <c r="W137" s="716"/>
      <c r="X137" s="317"/>
      <c r="Y137" s="317"/>
      <c r="Z137" s="719"/>
      <c r="AA137" s="317"/>
      <c r="AB137" s="212" t="s">
        <v>886</v>
      </c>
      <c r="AC137" s="212" t="s">
        <v>887</v>
      </c>
      <c r="AD137" s="212">
        <v>12</v>
      </c>
      <c r="AE137" s="100">
        <v>10</v>
      </c>
      <c r="AF137" s="202">
        <v>44956</v>
      </c>
      <c r="AG137" s="202">
        <v>45291</v>
      </c>
      <c r="AH137" s="104">
        <f t="shared" si="8"/>
        <v>335</v>
      </c>
      <c r="AI137" s="101">
        <v>1043926</v>
      </c>
      <c r="AJ137" s="103"/>
      <c r="AK137" s="314"/>
      <c r="AL137" s="314"/>
      <c r="AM137" s="323"/>
      <c r="AN137" s="731"/>
      <c r="AO137" s="323"/>
      <c r="AP137" s="314"/>
      <c r="AQ137" s="323"/>
      <c r="AR137" s="103" t="s">
        <v>599</v>
      </c>
      <c r="AS137" s="103"/>
      <c r="AT137" s="103"/>
      <c r="AU137" s="103"/>
      <c r="AV137" s="103"/>
      <c r="AW137" s="212" t="s">
        <v>888</v>
      </c>
      <c r="AX137" s="216" t="s">
        <v>902</v>
      </c>
      <c r="AY137" s="212" t="s">
        <v>910</v>
      </c>
    </row>
    <row r="138" spans="1:51" ht="191.25" customHeight="1" x14ac:dyDescent="0.25">
      <c r="A138" s="722"/>
      <c r="B138" s="314"/>
      <c r="C138" s="314"/>
      <c r="D138" s="314"/>
      <c r="E138" s="323"/>
      <c r="F138" s="323"/>
      <c r="G138" s="314"/>
      <c r="H138" s="323"/>
      <c r="I138" s="323"/>
      <c r="J138" s="314"/>
      <c r="K138" s="317"/>
      <c r="L138" s="320"/>
      <c r="M138" s="314"/>
      <c r="N138" s="314"/>
      <c r="O138" s="323"/>
      <c r="P138" s="323"/>
      <c r="Q138" s="323"/>
      <c r="R138" s="323"/>
      <c r="S138" s="713"/>
      <c r="T138" s="713"/>
      <c r="U138" s="716"/>
      <c r="V138" s="716"/>
      <c r="W138" s="716"/>
      <c r="X138" s="317"/>
      <c r="Y138" s="317"/>
      <c r="Z138" s="719"/>
      <c r="AA138" s="317"/>
      <c r="AB138" s="212" t="s">
        <v>889</v>
      </c>
      <c r="AC138" s="212" t="s">
        <v>890</v>
      </c>
      <c r="AD138" s="212">
        <v>6</v>
      </c>
      <c r="AE138" s="100">
        <v>5</v>
      </c>
      <c r="AF138" s="202">
        <v>44958</v>
      </c>
      <c r="AG138" s="202">
        <v>45291</v>
      </c>
      <c r="AH138" s="104">
        <f t="shared" si="8"/>
        <v>333</v>
      </c>
      <c r="AI138" s="101">
        <v>1043926</v>
      </c>
      <c r="AJ138" s="103"/>
      <c r="AK138" s="314"/>
      <c r="AL138" s="314"/>
      <c r="AM138" s="323"/>
      <c r="AN138" s="731"/>
      <c r="AO138" s="323"/>
      <c r="AP138" s="314"/>
      <c r="AQ138" s="323"/>
      <c r="AR138" s="103" t="s">
        <v>153</v>
      </c>
      <c r="AS138" s="212" t="s">
        <v>891</v>
      </c>
      <c r="AT138" s="212" t="s">
        <v>722</v>
      </c>
      <c r="AU138" s="102" t="s">
        <v>892</v>
      </c>
      <c r="AV138" s="217">
        <v>44958</v>
      </c>
      <c r="AW138" s="212" t="s">
        <v>893</v>
      </c>
      <c r="AX138" s="216" t="s">
        <v>901</v>
      </c>
      <c r="AY138" s="216" t="s">
        <v>909</v>
      </c>
    </row>
    <row r="139" spans="1:51" ht="172.5" customHeight="1" x14ac:dyDescent="0.25">
      <c r="A139" s="722"/>
      <c r="B139" s="314"/>
      <c r="C139" s="314"/>
      <c r="D139" s="314"/>
      <c r="E139" s="323"/>
      <c r="F139" s="323"/>
      <c r="G139" s="314"/>
      <c r="H139" s="323"/>
      <c r="I139" s="323"/>
      <c r="J139" s="314"/>
      <c r="K139" s="317"/>
      <c r="L139" s="320"/>
      <c r="M139" s="314"/>
      <c r="N139" s="314"/>
      <c r="O139" s="323"/>
      <c r="P139" s="323"/>
      <c r="Q139" s="323"/>
      <c r="R139" s="323"/>
      <c r="S139" s="713"/>
      <c r="T139" s="713"/>
      <c r="U139" s="716"/>
      <c r="V139" s="716"/>
      <c r="W139" s="716"/>
      <c r="X139" s="317"/>
      <c r="Y139" s="317"/>
      <c r="Z139" s="719"/>
      <c r="AA139" s="317"/>
      <c r="AB139" s="212" t="s">
        <v>894</v>
      </c>
      <c r="AC139" s="212" t="s">
        <v>890</v>
      </c>
      <c r="AD139" s="212">
        <v>0</v>
      </c>
      <c r="AE139" s="100">
        <v>5</v>
      </c>
      <c r="AF139" s="202">
        <v>44956</v>
      </c>
      <c r="AG139" s="202">
        <v>45291</v>
      </c>
      <c r="AH139" s="104">
        <f t="shared" si="8"/>
        <v>335</v>
      </c>
      <c r="AI139" s="101">
        <v>1043926</v>
      </c>
      <c r="AJ139" s="103"/>
      <c r="AK139" s="314"/>
      <c r="AL139" s="314"/>
      <c r="AM139" s="323"/>
      <c r="AN139" s="731"/>
      <c r="AO139" s="323"/>
      <c r="AP139" s="314"/>
      <c r="AQ139" s="323"/>
      <c r="AR139" s="103" t="s">
        <v>599</v>
      </c>
      <c r="AS139" s="103"/>
      <c r="AT139" s="103"/>
      <c r="AU139" s="103"/>
      <c r="AV139" s="103"/>
      <c r="AW139" s="212" t="s">
        <v>893</v>
      </c>
      <c r="AX139" s="212" t="s">
        <v>900</v>
      </c>
      <c r="AY139" s="212" t="s">
        <v>908</v>
      </c>
    </row>
    <row r="140" spans="1:51" ht="207" customHeight="1" x14ac:dyDescent="0.25">
      <c r="A140" s="723"/>
      <c r="B140" s="315"/>
      <c r="C140" s="315"/>
      <c r="D140" s="315"/>
      <c r="E140" s="324"/>
      <c r="F140" s="324"/>
      <c r="G140" s="315"/>
      <c r="H140" s="324"/>
      <c r="I140" s="324"/>
      <c r="J140" s="315"/>
      <c r="K140" s="318"/>
      <c r="L140" s="321"/>
      <c r="M140" s="315"/>
      <c r="N140" s="315"/>
      <c r="O140" s="324"/>
      <c r="P140" s="324"/>
      <c r="Q140" s="324"/>
      <c r="R140" s="324"/>
      <c r="S140" s="714"/>
      <c r="T140" s="714"/>
      <c r="U140" s="717"/>
      <c r="V140" s="717"/>
      <c r="W140" s="717"/>
      <c r="X140" s="318"/>
      <c r="Y140" s="318"/>
      <c r="Z140" s="720"/>
      <c r="AA140" s="318"/>
      <c r="AB140" s="212" t="s">
        <v>895</v>
      </c>
      <c r="AC140" s="212" t="s">
        <v>887</v>
      </c>
      <c r="AD140" s="212">
        <v>12</v>
      </c>
      <c r="AE140" s="100">
        <v>5</v>
      </c>
      <c r="AF140" s="202">
        <v>44956</v>
      </c>
      <c r="AG140" s="202">
        <v>45291</v>
      </c>
      <c r="AH140" s="104">
        <f t="shared" si="8"/>
        <v>335</v>
      </c>
      <c r="AI140" s="101">
        <v>1043926</v>
      </c>
      <c r="AJ140" s="103"/>
      <c r="AK140" s="315"/>
      <c r="AL140" s="315"/>
      <c r="AM140" s="324"/>
      <c r="AN140" s="732"/>
      <c r="AO140" s="324"/>
      <c r="AP140" s="315"/>
      <c r="AQ140" s="324"/>
      <c r="AR140" s="103" t="s">
        <v>599</v>
      </c>
      <c r="AS140" s="103"/>
      <c r="AT140" s="103"/>
      <c r="AU140" s="103"/>
      <c r="AV140" s="103"/>
      <c r="AW140" s="212" t="s">
        <v>896</v>
      </c>
      <c r="AX140" s="216" t="s">
        <v>899</v>
      </c>
      <c r="AY140" s="212" t="s">
        <v>907</v>
      </c>
    </row>
    <row r="141" spans="1:51" s="11" customFormat="1" ht="116.25" customHeight="1" x14ac:dyDescent="0.25">
      <c r="A141" s="403" t="s">
        <v>306</v>
      </c>
      <c r="B141" s="403" t="s">
        <v>307</v>
      </c>
      <c r="C141" s="403" t="s">
        <v>534</v>
      </c>
      <c r="D141" s="403" t="s">
        <v>307</v>
      </c>
      <c r="E141" s="403" t="s">
        <v>372</v>
      </c>
      <c r="F141" s="403" t="s">
        <v>373</v>
      </c>
      <c r="G141" s="403" t="s">
        <v>370</v>
      </c>
      <c r="H141" s="403"/>
      <c r="I141" s="403" t="s">
        <v>374</v>
      </c>
      <c r="J141" s="403" t="s">
        <v>413</v>
      </c>
      <c r="K141" s="403" t="s">
        <v>414</v>
      </c>
      <c r="L141" s="600" t="s">
        <v>179</v>
      </c>
      <c r="M141" s="454">
        <v>0</v>
      </c>
      <c r="N141" s="403" t="s">
        <v>415</v>
      </c>
      <c r="O141" s="403" t="s">
        <v>535</v>
      </c>
      <c r="P141" s="403"/>
      <c r="Q141" s="403" t="s">
        <v>536</v>
      </c>
      <c r="R141" s="403">
        <v>1</v>
      </c>
      <c r="S141" s="403">
        <v>1</v>
      </c>
      <c r="T141" s="403">
        <v>0</v>
      </c>
      <c r="U141" s="403" t="s">
        <v>537</v>
      </c>
      <c r="V141" s="403" t="s">
        <v>538</v>
      </c>
      <c r="W141" s="403" t="s">
        <v>539</v>
      </c>
      <c r="X141" s="403" t="s">
        <v>540</v>
      </c>
      <c r="Y141" s="403" t="s">
        <v>416</v>
      </c>
      <c r="Z141" s="403">
        <v>2021130010286</v>
      </c>
      <c r="AA141" s="403" t="s">
        <v>417</v>
      </c>
      <c r="AB141" s="403" t="s">
        <v>541</v>
      </c>
      <c r="AC141" s="403" t="s">
        <v>542</v>
      </c>
      <c r="AD141" s="403">
        <v>1</v>
      </c>
      <c r="AE141" s="403" t="s">
        <v>829</v>
      </c>
      <c r="AF141" s="295">
        <v>44958</v>
      </c>
      <c r="AG141" s="295">
        <v>45261</v>
      </c>
      <c r="AH141" s="400">
        <f>+AG141-AF141</f>
        <v>303</v>
      </c>
      <c r="AI141" s="403">
        <v>1043926</v>
      </c>
      <c r="AJ141" s="403"/>
      <c r="AK141" s="403" t="s">
        <v>544</v>
      </c>
      <c r="AL141" s="403" t="s">
        <v>367</v>
      </c>
      <c r="AM141" s="403" t="s">
        <v>545</v>
      </c>
      <c r="AN141" s="403">
        <v>446400000</v>
      </c>
      <c r="AO141" s="403" t="s">
        <v>216</v>
      </c>
      <c r="AP141" s="403" t="s">
        <v>546</v>
      </c>
      <c r="AQ141" s="403" t="s">
        <v>547</v>
      </c>
      <c r="AR141" s="403" t="s">
        <v>153</v>
      </c>
      <c r="AS141" s="403" t="s">
        <v>548</v>
      </c>
      <c r="AT141" s="403" t="s">
        <v>549</v>
      </c>
      <c r="AU141" s="403" t="s">
        <v>550</v>
      </c>
      <c r="AV141" s="295">
        <v>45017</v>
      </c>
      <c r="AW141" s="145"/>
      <c r="AX141" s="403" t="s">
        <v>551</v>
      </c>
      <c r="AY141" s="82" t="s">
        <v>552</v>
      </c>
    </row>
    <row r="142" spans="1:51" s="11" customFormat="1" ht="116.25" customHeight="1" x14ac:dyDescent="0.25">
      <c r="A142" s="404"/>
      <c r="B142" s="404"/>
      <c r="C142" s="404"/>
      <c r="D142" s="404"/>
      <c r="E142" s="404"/>
      <c r="F142" s="404"/>
      <c r="G142" s="404"/>
      <c r="H142" s="404"/>
      <c r="I142" s="404"/>
      <c r="J142" s="404"/>
      <c r="K142" s="404"/>
      <c r="L142" s="601"/>
      <c r="M142" s="455"/>
      <c r="N142" s="404"/>
      <c r="O142" s="404"/>
      <c r="P142" s="404"/>
      <c r="Q142" s="404"/>
      <c r="R142" s="404"/>
      <c r="S142" s="404"/>
      <c r="T142" s="404"/>
      <c r="U142" s="404"/>
      <c r="V142" s="404"/>
      <c r="W142" s="404"/>
      <c r="X142" s="404"/>
      <c r="Y142" s="404"/>
      <c r="Z142" s="404"/>
      <c r="AA142" s="404"/>
      <c r="AB142" s="404"/>
      <c r="AC142" s="404"/>
      <c r="AD142" s="404"/>
      <c r="AE142" s="404"/>
      <c r="AF142" s="296"/>
      <c r="AG142" s="296"/>
      <c r="AH142" s="401"/>
      <c r="AI142" s="404"/>
      <c r="AJ142" s="404"/>
      <c r="AK142" s="404"/>
      <c r="AL142" s="404"/>
      <c r="AM142" s="404"/>
      <c r="AN142" s="404"/>
      <c r="AO142" s="404"/>
      <c r="AP142" s="404"/>
      <c r="AQ142" s="404"/>
      <c r="AR142" s="404"/>
      <c r="AS142" s="404"/>
      <c r="AT142" s="404"/>
      <c r="AU142" s="404"/>
      <c r="AV142" s="296"/>
      <c r="AW142" s="145"/>
      <c r="AX142" s="405"/>
      <c r="AY142" s="82" t="s">
        <v>553</v>
      </c>
    </row>
    <row r="143" spans="1:51" s="11" customFormat="1" ht="116.25" customHeight="1" x14ac:dyDescent="0.25">
      <c r="A143" s="404"/>
      <c r="B143" s="404"/>
      <c r="C143" s="404"/>
      <c r="D143" s="404"/>
      <c r="E143" s="404"/>
      <c r="F143" s="404"/>
      <c r="G143" s="404"/>
      <c r="H143" s="404"/>
      <c r="I143" s="404"/>
      <c r="J143" s="404"/>
      <c r="K143" s="404"/>
      <c r="L143" s="601"/>
      <c r="M143" s="455"/>
      <c r="N143" s="404"/>
      <c r="O143" s="404"/>
      <c r="P143" s="404"/>
      <c r="Q143" s="404"/>
      <c r="R143" s="404"/>
      <c r="S143" s="404"/>
      <c r="T143" s="404"/>
      <c r="U143" s="404"/>
      <c r="V143" s="404"/>
      <c r="W143" s="404"/>
      <c r="X143" s="404"/>
      <c r="Y143" s="404"/>
      <c r="Z143" s="404"/>
      <c r="AA143" s="404"/>
      <c r="AB143" s="404"/>
      <c r="AC143" s="404"/>
      <c r="AD143" s="404"/>
      <c r="AE143" s="404"/>
      <c r="AF143" s="296"/>
      <c r="AG143" s="296"/>
      <c r="AH143" s="401"/>
      <c r="AI143" s="404"/>
      <c r="AJ143" s="404"/>
      <c r="AK143" s="404"/>
      <c r="AL143" s="404"/>
      <c r="AM143" s="404"/>
      <c r="AN143" s="404"/>
      <c r="AO143" s="404"/>
      <c r="AP143" s="404"/>
      <c r="AQ143" s="404"/>
      <c r="AR143" s="404"/>
      <c r="AS143" s="404"/>
      <c r="AT143" s="404"/>
      <c r="AU143" s="404"/>
      <c r="AV143" s="296"/>
      <c r="AW143" s="145"/>
      <c r="AX143" s="403" t="s">
        <v>554</v>
      </c>
      <c r="AY143" s="82" t="s">
        <v>555</v>
      </c>
    </row>
    <row r="144" spans="1:51" s="11" customFormat="1" ht="116.25" customHeight="1" x14ac:dyDescent="0.25">
      <c r="A144" s="404"/>
      <c r="B144" s="404"/>
      <c r="C144" s="404"/>
      <c r="D144" s="404"/>
      <c r="E144" s="404"/>
      <c r="F144" s="404"/>
      <c r="G144" s="404"/>
      <c r="H144" s="404"/>
      <c r="I144" s="404"/>
      <c r="J144" s="404"/>
      <c r="K144" s="404"/>
      <c r="L144" s="601"/>
      <c r="M144" s="455"/>
      <c r="N144" s="404"/>
      <c r="O144" s="404"/>
      <c r="P144" s="404"/>
      <c r="Q144" s="404"/>
      <c r="R144" s="404"/>
      <c r="S144" s="404"/>
      <c r="T144" s="404"/>
      <c r="U144" s="404"/>
      <c r="V144" s="404"/>
      <c r="W144" s="404"/>
      <c r="X144" s="404"/>
      <c r="Y144" s="404"/>
      <c r="Z144" s="404"/>
      <c r="AA144" s="404"/>
      <c r="AB144" s="405"/>
      <c r="AC144" s="405"/>
      <c r="AD144" s="405"/>
      <c r="AE144" s="405"/>
      <c r="AF144" s="297"/>
      <c r="AG144" s="297"/>
      <c r="AH144" s="402"/>
      <c r="AI144" s="405"/>
      <c r="AJ144" s="405"/>
      <c r="AK144" s="404"/>
      <c r="AL144" s="404"/>
      <c r="AM144" s="404"/>
      <c r="AN144" s="404"/>
      <c r="AO144" s="404"/>
      <c r="AP144" s="404"/>
      <c r="AQ144" s="404"/>
      <c r="AR144" s="404"/>
      <c r="AS144" s="404"/>
      <c r="AT144" s="404"/>
      <c r="AU144" s="404"/>
      <c r="AV144" s="296"/>
      <c r="AW144" s="145"/>
      <c r="AX144" s="405"/>
      <c r="AY144" s="82" t="s">
        <v>556</v>
      </c>
    </row>
    <row r="145" spans="1:51" s="11" customFormat="1" ht="116.25" customHeight="1" x14ac:dyDescent="0.25">
      <c r="A145" s="404"/>
      <c r="B145" s="404"/>
      <c r="C145" s="404"/>
      <c r="D145" s="404"/>
      <c r="E145" s="404"/>
      <c r="F145" s="404"/>
      <c r="G145" s="404"/>
      <c r="H145" s="404"/>
      <c r="I145" s="404"/>
      <c r="J145" s="404"/>
      <c r="K145" s="404"/>
      <c r="L145" s="601"/>
      <c r="M145" s="455"/>
      <c r="N145" s="404"/>
      <c r="O145" s="404"/>
      <c r="P145" s="404"/>
      <c r="Q145" s="404"/>
      <c r="R145" s="404"/>
      <c r="S145" s="404"/>
      <c r="T145" s="404"/>
      <c r="U145" s="404"/>
      <c r="V145" s="404"/>
      <c r="W145" s="404"/>
      <c r="X145" s="404"/>
      <c r="Y145" s="404"/>
      <c r="Z145" s="404"/>
      <c r="AA145" s="404"/>
      <c r="AB145" s="403" t="s">
        <v>557</v>
      </c>
      <c r="AC145" s="403" t="s">
        <v>558</v>
      </c>
      <c r="AD145" s="403">
        <v>1</v>
      </c>
      <c r="AE145" s="403" t="s">
        <v>830</v>
      </c>
      <c r="AF145" s="295">
        <v>44958</v>
      </c>
      <c r="AG145" s="295">
        <v>45261</v>
      </c>
      <c r="AH145" s="400">
        <f>+AG145-AF145</f>
        <v>303</v>
      </c>
      <c r="AI145" s="403">
        <v>1043926</v>
      </c>
      <c r="AJ145" s="403"/>
      <c r="AK145" s="404"/>
      <c r="AL145" s="404"/>
      <c r="AM145" s="404"/>
      <c r="AN145" s="404"/>
      <c r="AO145" s="404"/>
      <c r="AP145" s="404"/>
      <c r="AQ145" s="404"/>
      <c r="AR145" s="405"/>
      <c r="AS145" s="405"/>
      <c r="AT145" s="405"/>
      <c r="AU145" s="405"/>
      <c r="AV145" s="297"/>
      <c r="AW145" s="147"/>
      <c r="AX145" s="403" t="s">
        <v>559</v>
      </c>
      <c r="AY145" s="82" t="s">
        <v>560</v>
      </c>
    </row>
    <row r="146" spans="1:51" s="11" customFormat="1" ht="116.25" customHeight="1" x14ac:dyDescent="0.25">
      <c r="A146" s="404"/>
      <c r="B146" s="404"/>
      <c r="C146" s="404"/>
      <c r="D146" s="404"/>
      <c r="E146" s="404"/>
      <c r="F146" s="404"/>
      <c r="G146" s="404"/>
      <c r="H146" s="404"/>
      <c r="I146" s="404"/>
      <c r="J146" s="404"/>
      <c r="K146" s="404"/>
      <c r="L146" s="601"/>
      <c r="M146" s="455"/>
      <c r="N146" s="404"/>
      <c r="O146" s="404"/>
      <c r="P146" s="404"/>
      <c r="Q146" s="404"/>
      <c r="R146" s="404"/>
      <c r="S146" s="404"/>
      <c r="T146" s="404"/>
      <c r="U146" s="404"/>
      <c r="V146" s="404"/>
      <c r="W146" s="404"/>
      <c r="X146" s="404"/>
      <c r="Y146" s="404"/>
      <c r="Z146" s="404"/>
      <c r="AA146" s="404"/>
      <c r="AB146" s="404"/>
      <c r="AC146" s="404"/>
      <c r="AD146" s="404"/>
      <c r="AE146" s="404"/>
      <c r="AF146" s="296"/>
      <c r="AG146" s="296"/>
      <c r="AH146" s="401"/>
      <c r="AI146" s="404"/>
      <c r="AJ146" s="404"/>
      <c r="AK146" s="404"/>
      <c r="AL146" s="404"/>
      <c r="AM146" s="404"/>
      <c r="AN146" s="404"/>
      <c r="AO146" s="404"/>
      <c r="AP146" s="404"/>
      <c r="AQ146" s="404"/>
      <c r="AR146" s="403" t="s">
        <v>153</v>
      </c>
      <c r="AS146" s="403" t="s">
        <v>561</v>
      </c>
      <c r="AT146" s="403" t="s">
        <v>562</v>
      </c>
      <c r="AU146" s="403" t="s">
        <v>550</v>
      </c>
      <c r="AV146" s="295">
        <v>45017</v>
      </c>
      <c r="AW146" s="148"/>
      <c r="AX146" s="405"/>
      <c r="AY146" s="82" t="s">
        <v>563</v>
      </c>
    </row>
    <row r="147" spans="1:51" s="11" customFormat="1" ht="116.25" customHeight="1" x14ac:dyDescent="0.25">
      <c r="A147" s="404"/>
      <c r="B147" s="404"/>
      <c r="C147" s="404"/>
      <c r="D147" s="404"/>
      <c r="E147" s="404"/>
      <c r="F147" s="404"/>
      <c r="G147" s="404"/>
      <c r="H147" s="404"/>
      <c r="I147" s="404"/>
      <c r="J147" s="404"/>
      <c r="K147" s="404"/>
      <c r="L147" s="601"/>
      <c r="M147" s="455"/>
      <c r="N147" s="404"/>
      <c r="O147" s="404"/>
      <c r="P147" s="404"/>
      <c r="Q147" s="404"/>
      <c r="R147" s="404"/>
      <c r="S147" s="404"/>
      <c r="T147" s="404"/>
      <c r="U147" s="404"/>
      <c r="V147" s="404"/>
      <c r="W147" s="404"/>
      <c r="X147" s="404"/>
      <c r="Y147" s="404"/>
      <c r="Z147" s="404"/>
      <c r="AA147" s="404"/>
      <c r="AB147" s="404"/>
      <c r="AC147" s="404"/>
      <c r="AD147" s="404"/>
      <c r="AE147" s="404"/>
      <c r="AF147" s="296"/>
      <c r="AG147" s="296"/>
      <c r="AH147" s="401"/>
      <c r="AI147" s="404"/>
      <c r="AJ147" s="404"/>
      <c r="AK147" s="404"/>
      <c r="AL147" s="404"/>
      <c r="AM147" s="404"/>
      <c r="AN147" s="404"/>
      <c r="AO147" s="404"/>
      <c r="AP147" s="404"/>
      <c r="AQ147" s="404"/>
      <c r="AR147" s="404"/>
      <c r="AS147" s="404"/>
      <c r="AT147" s="404"/>
      <c r="AU147" s="404"/>
      <c r="AV147" s="296"/>
      <c r="AW147" s="148"/>
      <c r="AX147" s="403" t="s">
        <v>564</v>
      </c>
      <c r="AY147" s="82" t="s">
        <v>565</v>
      </c>
    </row>
    <row r="148" spans="1:51" s="11" customFormat="1" ht="116.25" customHeight="1" x14ac:dyDescent="0.25">
      <c r="A148" s="404"/>
      <c r="B148" s="404"/>
      <c r="C148" s="404"/>
      <c r="D148" s="404"/>
      <c r="E148" s="404"/>
      <c r="F148" s="404"/>
      <c r="G148" s="404"/>
      <c r="H148" s="404"/>
      <c r="I148" s="404"/>
      <c r="J148" s="404"/>
      <c r="K148" s="404"/>
      <c r="L148" s="601"/>
      <c r="M148" s="455"/>
      <c r="N148" s="404"/>
      <c r="O148" s="404"/>
      <c r="P148" s="404"/>
      <c r="Q148" s="404"/>
      <c r="R148" s="404"/>
      <c r="S148" s="404"/>
      <c r="T148" s="404"/>
      <c r="U148" s="404"/>
      <c r="V148" s="404"/>
      <c r="W148" s="404"/>
      <c r="X148" s="404"/>
      <c r="Y148" s="404"/>
      <c r="Z148" s="404"/>
      <c r="AA148" s="404"/>
      <c r="AB148" s="405"/>
      <c r="AC148" s="405"/>
      <c r="AD148" s="405"/>
      <c r="AE148" s="405"/>
      <c r="AF148" s="297"/>
      <c r="AG148" s="297"/>
      <c r="AH148" s="402"/>
      <c r="AI148" s="405"/>
      <c r="AJ148" s="405"/>
      <c r="AK148" s="404"/>
      <c r="AL148" s="404"/>
      <c r="AM148" s="404"/>
      <c r="AN148" s="404"/>
      <c r="AO148" s="404"/>
      <c r="AP148" s="404"/>
      <c r="AQ148" s="404"/>
      <c r="AR148" s="404"/>
      <c r="AS148" s="404"/>
      <c r="AT148" s="404"/>
      <c r="AU148" s="404"/>
      <c r="AV148" s="296"/>
      <c r="AW148" s="149"/>
      <c r="AX148" s="405"/>
      <c r="AY148" s="82" t="s">
        <v>566</v>
      </c>
    </row>
    <row r="149" spans="1:51" s="11" customFormat="1" ht="116.25" customHeight="1" x14ac:dyDescent="0.25">
      <c r="A149" s="404"/>
      <c r="B149" s="404"/>
      <c r="C149" s="404"/>
      <c r="D149" s="404"/>
      <c r="E149" s="404"/>
      <c r="F149" s="404"/>
      <c r="G149" s="404"/>
      <c r="H149" s="404"/>
      <c r="I149" s="404"/>
      <c r="J149" s="404"/>
      <c r="K149" s="404"/>
      <c r="L149" s="601"/>
      <c r="M149" s="455"/>
      <c r="N149" s="404"/>
      <c r="O149" s="404"/>
      <c r="P149" s="404"/>
      <c r="Q149" s="404"/>
      <c r="R149" s="404"/>
      <c r="S149" s="404"/>
      <c r="T149" s="404"/>
      <c r="U149" s="404"/>
      <c r="V149" s="404"/>
      <c r="W149" s="404"/>
      <c r="X149" s="404"/>
      <c r="Y149" s="404"/>
      <c r="Z149" s="404"/>
      <c r="AA149" s="404"/>
      <c r="AB149" s="403" t="s">
        <v>567</v>
      </c>
      <c r="AC149" s="403" t="s">
        <v>536</v>
      </c>
      <c r="AD149" s="403">
        <v>1</v>
      </c>
      <c r="AE149" s="403" t="s">
        <v>831</v>
      </c>
      <c r="AF149" s="295">
        <v>44958</v>
      </c>
      <c r="AG149" s="295">
        <v>45261</v>
      </c>
      <c r="AH149" s="400">
        <f>+AG149-AF149</f>
        <v>303</v>
      </c>
      <c r="AI149" s="403">
        <v>1043926</v>
      </c>
      <c r="AJ149" s="403"/>
      <c r="AK149" s="404"/>
      <c r="AL149" s="404"/>
      <c r="AM149" s="404"/>
      <c r="AN149" s="404"/>
      <c r="AO149" s="404"/>
      <c r="AP149" s="404"/>
      <c r="AQ149" s="404"/>
      <c r="AR149" s="405"/>
      <c r="AS149" s="405"/>
      <c r="AT149" s="405"/>
      <c r="AU149" s="405"/>
      <c r="AV149" s="297"/>
      <c r="AW149" s="146"/>
      <c r="AX149" s="403" t="s">
        <v>568</v>
      </c>
      <c r="AY149" s="82" t="s">
        <v>569</v>
      </c>
    </row>
    <row r="150" spans="1:51" s="11" customFormat="1" ht="116.25" customHeight="1" x14ac:dyDescent="0.25">
      <c r="A150" s="404"/>
      <c r="B150" s="404"/>
      <c r="C150" s="404"/>
      <c r="D150" s="404"/>
      <c r="E150" s="404"/>
      <c r="F150" s="404"/>
      <c r="G150" s="404"/>
      <c r="H150" s="404"/>
      <c r="I150" s="404"/>
      <c r="J150" s="404"/>
      <c r="K150" s="404"/>
      <c r="L150" s="601"/>
      <c r="M150" s="455"/>
      <c r="N150" s="404"/>
      <c r="O150" s="404"/>
      <c r="P150" s="404"/>
      <c r="Q150" s="404"/>
      <c r="R150" s="404"/>
      <c r="S150" s="404"/>
      <c r="T150" s="404"/>
      <c r="U150" s="404"/>
      <c r="V150" s="404"/>
      <c r="W150" s="404"/>
      <c r="X150" s="404"/>
      <c r="Y150" s="404"/>
      <c r="Z150" s="404"/>
      <c r="AA150" s="404"/>
      <c r="AB150" s="404"/>
      <c r="AC150" s="404"/>
      <c r="AD150" s="404"/>
      <c r="AE150" s="404"/>
      <c r="AF150" s="296"/>
      <c r="AG150" s="296"/>
      <c r="AH150" s="401"/>
      <c r="AI150" s="404"/>
      <c r="AJ150" s="404"/>
      <c r="AK150" s="404"/>
      <c r="AL150" s="404"/>
      <c r="AM150" s="404"/>
      <c r="AN150" s="404"/>
      <c r="AO150" s="404"/>
      <c r="AP150" s="404"/>
      <c r="AQ150" s="404"/>
      <c r="AR150" s="403" t="s">
        <v>153</v>
      </c>
      <c r="AS150" s="403" t="s">
        <v>570</v>
      </c>
      <c r="AT150" s="403" t="s">
        <v>562</v>
      </c>
      <c r="AU150" s="403" t="s">
        <v>550</v>
      </c>
      <c r="AV150" s="295">
        <v>45017</v>
      </c>
      <c r="AW150" s="148"/>
      <c r="AX150" s="405"/>
      <c r="AY150" s="82" t="s">
        <v>571</v>
      </c>
    </row>
    <row r="151" spans="1:51" s="11" customFormat="1" ht="116.25" customHeight="1" x14ac:dyDescent="0.25">
      <c r="A151" s="404"/>
      <c r="B151" s="404"/>
      <c r="C151" s="404"/>
      <c r="D151" s="404"/>
      <c r="E151" s="404"/>
      <c r="F151" s="404"/>
      <c r="G151" s="404"/>
      <c r="H151" s="404"/>
      <c r="I151" s="404"/>
      <c r="J151" s="404"/>
      <c r="K151" s="404"/>
      <c r="L151" s="601"/>
      <c r="M151" s="455"/>
      <c r="N151" s="404"/>
      <c r="O151" s="404"/>
      <c r="P151" s="404"/>
      <c r="Q151" s="404"/>
      <c r="R151" s="404"/>
      <c r="S151" s="404"/>
      <c r="T151" s="404"/>
      <c r="U151" s="404"/>
      <c r="V151" s="404"/>
      <c r="W151" s="404"/>
      <c r="X151" s="404"/>
      <c r="Y151" s="404"/>
      <c r="Z151" s="404"/>
      <c r="AA151" s="404"/>
      <c r="AB151" s="404"/>
      <c r="AC151" s="404"/>
      <c r="AD151" s="404"/>
      <c r="AE151" s="404"/>
      <c r="AF151" s="296"/>
      <c r="AG151" s="296"/>
      <c r="AH151" s="401"/>
      <c r="AI151" s="404"/>
      <c r="AJ151" s="404"/>
      <c r="AK151" s="404"/>
      <c r="AL151" s="404"/>
      <c r="AM151" s="404"/>
      <c r="AN151" s="404"/>
      <c r="AO151" s="404"/>
      <c r="AP151" s="404"/>
      <c r="AQ151" s="404"/>
      <c r="AR151" s="404"/>
      <c r="AS151" s="404"/>
      <c r="AT151" s="404"/>
      <c r="AU151" s="404"/>
      <c r="AV151" s="296"/>
      <c r="AW151" s="148"/>
      <c r="AX151" s="403" t="s">
        <v>572</v>
      </c>
      <c r="AY151" s="82" t="s">
        <v>573</v>
      </c>
    </row>
    <row r="152" spans="1:51" s="11" customFormat="1" ht="116.25" customHeight="1" x14ac:dyDescent="0.25">
      <c r="A152" s="405"/>
      <c r="B152" s="405"/>
      <c r="C152" s="405"/>
      <c r="D152" s="405"/>
      <c r="E152" s="405"/>
      <c r="F152" s="405"/>
      <c r="G152" s="405"/>
      <c r="H152" s="405"/>
      <c r="I152" s="405"/>
      <c r="J152" s="405"/>
      <c r="K152" s="405"/>
      <c r="L152" s="602"/>
      <c r="M152" s="456"/>
      <c r="N152" s="405"/>
      <c r="O152" s="405"/>
      <c r="P152" s="405"/>
      <c r="Q152" s="405"/>
      <c r="R152" s="405"/>
      <c r="S152" s="405"/>
      <c r="T152" s="405"/>
      <c r="U152" s="405"/>
      <c r="V152" s="405"/>
      <c r="W152" s="405"/>
      <c r="X152" s="405"/>
      <c r="Y152" s="405"/>
      <c r="Z152" s="405"/>
      <c r="AA152" s="405"/>
      <c r="AB152" s="405"/>
      <c r="AC152" s="405"/>
      <c r="AD152" s="405"/>
      <c r="AE152" s="405"/>
      <c r="AF152" s="297"/>
      <c r="AG152" s="297"/>
      <c r="AH152" s="402"/>
      <c r="AI152" s="405"/>
      <c r="AJ152" s="405"/>
      <c r="AK152" s="405"/>
      <c r="AL152" s="405"/>
      <c r="AM152" s="405"/>
      <c r="AN152" s="405"/>
      <c r="AO152" s="405"/>
      <c r="AP152" s="405"/>
      <c r="AQ152" s="405"/>
      <c r="AR152" s="405"/>
      <c r="AS152" s="405"/>
      <c r="AT152" s="405"/>
      <c r="AU152" s="405"/>
      <c r="AV152" s="297"/>
      <c r="AW152" s="149"/>
      <c r="AX152" s="405"/>
      <c r="AY152" s="82" t="s">
        <v>574</v>
      </c>
    </row>
    <row r="153" spans="1:51" ht="155.25" customHeight="1" x14ac:dyDescent="0.25">
      <c r="A153" s="411" t="s">
        <v>795</v>
      </c>
      <c r="B153" s="411" t="s">
        <v>418</v>
      </c>
      <c r="C153" s="411" t="s">
        <v>419</v>
      </c>
      <c r="D153" s="411" t="s">
        <v>420</v>
      </c>
      <c r="E153" s="419">
        <v>8.7999999999999995E-2</v>
      </c>
      <c r="F153" s="411" t="s">
        <v>421</v>
      </c>
      <c r="G153" s="420">
        <v>0.13</v>
      </c>
      <c r="H153" s="411" t="s">
        <v>610</v>
      </c>
      <c r="I153" s="421">
        <v>0.13</v>
      </c>
      <c r="J153" s="411" t="s">
        <v>422</v>
      </c>
      <c r="K153" s="422" t="s">
        <v>423</v>
      </c>
      <c r="L153" s="425" t="s">
        <v>179</v>
      </c>
      <c r="M153" s="406" t="s">
        <v>424</v>
      </c>
      <c r="N153" s="406" t="s">
        <v>425</v>
      </c>
      <c r="O153" s="406"/>
      <c r="P153" s="406" t="s">
        <v>136</v>
      </c>
      <c r="Q153" s="406" t="s">
        <v>796</v>
      </c>
      <c r="R153" s="406">
        <v>1250</v>
      </c>
      <c r="S153" s="406">
        <v>478</v>
      </c>
      <c r="T153" s="428">
        <f>155+307+310</f>
        <v>772</v>
      </c>
      <c r="U153" s="406" t="s">
        <v>138</v>
      </c>
      <c r="V153" s="406" t="s">
        <v>832</v>
      </c>
      <c r="W153" s="612" t="s">
        <v>978</v>
      </c>
      <c r="X153" s="422" t="s">
        <v>978</v>
      </c>
      <c r="Y153" s="410" t="s">
        <v>426</v>
      </c>
      <c r="Z153" s="409">
        <v>2021130010172</v>
      </c>
      <c r="AA153" s="410" t="s">
        <v>427</v>
      </c>
      <c r="AB153" s="184" t="s">
        <v>797</v>
      </c>
      <c r="AC153" s="184" t="s">
        <v>798</v>
      </c>
      <c r="AD153" s="105">
        <v>1</v>
      </c>
      <c r="AE153" s="105" t="s">
        <v>833</v>
      </c>
      <c r="AF153" s="195">
        <v>44958</v>
      </c>
      <c r="AG153" s="195">
        <v>45260</v>
      </c>
      <c r="AH153" s="105">
        <f>11*30</f>
        <v>330</v>
      </c>
      <c r="AI153" s="406">
        <v>478</v>
      </c>
      <c r="AJ153" s="406"/>
      <c r="AK153" s="411" t="s">
        <v>428</v>
      </c>
      <c r="AL153" s="411" t="s">
        <v>429</v>
      </c>
      <c r="AM153" s="406" t="s">
        <v>216</v>
      </c>
      <c r="AN153" s="412">
        <v>1000000000</v>
      </c>
      <c r="AO153" s="387" t="s">
        <v>799</v>
      </c>
      <c r="AP153" s="387" t="s">
        <v>800</v>
      </c>
      <c r="AQ153" s="406" t="s">
        <v>801</v>
      </c>
      <c r="AR153" s="184" t="s">
        <v>802</v>
      </c>
      <c r="AS153" s="184" t="s">
        <v>840</v>
      </c>
      <c r="AT153" s="184" t="s">
        <v>803</v>
      </c>
      <c r="AU153" s="184" t="s">
        <v>799</v>
      </c>
      <c r="AV153" s="195">
        <v>44958</v>
      </c>
      <c r="AW153" s="184"/>
      <c r="AX153" s="184" t="s">
        <v>978</v>
      </c>
      <c r="AY153" s="184" t="s">
        <v>978</v>
      </c>
    </row>
    <row r="154" spans="1:51" ht="75" customHeight="1" x14ac:dyDescent="0.25">
      <c r="A154" s="411"/>
      <c r="B154" s="411"/>
      <c r="C154" s="411"/>
      <c r="D154" s="411"/>
      <c r="E154" s="419"/>
      <c r="F154" s="411"/>
      <c r="G154" s="411"/>
      <c r="H154" s="411"/>
      <c r="I154" s="421"/>
      <c r="J154" s="411"/>
      <c r="K154" s="423"/>
      <c r="L154" s="426"/>
      <c r="M154" s="407"/>
      <c r="N154" s="407"/>
      <c r="O154" s="407"/>
      <c r="P154" s="407"/>
      <c r="Q154" s="407"/>
      <c r="R154" s="407"/>
      <c r="S154" s="407"/>
      <c r="T154" s="429"/>
      <c r="U154" s="407"/>
      <c r="V154" s="407"/>
      <c r="W154" s="613"/>
      <c r="X154" s="423"/>
      <c r="Y154" s="410"/>
      <c r="Z154" s="409"/>
      <c r="AA154" s="410"/>
      <c r="AB154" s="184" t="s">
        <v>804</v>
      </c>
      <c r="AC154" s="184" t="s">
        <v>834</v>
      </c>
      <c r="AD154" s="105">
        <v>1</v>
      </c>
      <c r="AE154" s="182">
        <v>1</v>
      </c>
      <c r="AF154" s="195">
        <v>44958</v>
      </c>
      <c r="AG154" s="195">
        <v>44985</v>
      </c>
      <c r="AH154" s="105">
        <v>30</v>
      </c>
      <c r="AI154" s="407"/>
      <c r="AJ154" s="407"/>
      <c r="AK154" s="411"/>
      <c r="AL154" s="411"/>
      <c r="AM154" s="407"/>
      <c r="AN154" s="413"/>
      <c r="AO154" s="388"/>
      <c r="AP154" s="388"/>
      <c r="AQ154" s="407"/>
      <c r="AR154" s="184" t="s">
        <v>802</v>
      </c>
      <c r="AS154" s="184" t="s">
        <v>841</v>
      </c>
      <c r="AT154" s="184" t="s">
        <v>803</v>
      </c>
      <c r="AU154" s="184" t="s">
        <v>799</v>
      </c>
      <c r="AV154" s="195">
        <v>44958</v>
      </c>
      <c r="AW154" s="184"/>
      <c r="AX154" s="184" t="s">
        <v>332</v>
      </c>
      <c r="AY154" s="184" t="s">
        <v>332</v>
      </c>
    </row>
    <row r="155" spans="1:51" ht="78.75" customHeight="1" x14ac:dyDescent="0.25">
      <c r="A155" s="411"/>
      <c r="B155" s="411"/>
      <c r="C155" s="411"/>
      <c r="D155" s="411"/>
      <c r="E155" s="419"/>
      <c r="F155" s="411"/>
      <c r="G155" s="411"/>
      <c r="H155" s="411"/>
      <c r="I155" s="421"/>
      <c r="J155" s="411"/>
      <c r="K155" s="423"/>
      <c r="L155" s="426"/>
      <c r="M155" s="407"/>
      <c r="N155" s="407"/>
      <c r="O155" s="407"/>
      <c r="P155" s="407"/>
      <c r="Q155" s="407"/>
      <c r="R155" s="407"/>
      <c r="S155" s="407"/>
      <c r="T155" s="429"/>
      <c r="U155" s="407"/>
      <c r="V155" s="407"/>
      <c r="W155" s="613"/>
      <c r="X155" s="423"/>
      <c r="Y155" s="410"/>
      <c r="Z155" s="409"/>
      <c r="AA155" s="410"/>
      <c r="AB155" s="184" t="s">
        <v>805</v>
      </c>
      <c r="AC155" s="184" t="s">
        <v>835</v>
      </c>
      <c r="AD155" s="105">
        <v>1</v>
      </c>
      <c r="AE155" s="182">
        <v>1</v>
      </c>
      <c r="AF155" s="195">
        <v>44958</v>
      </c>
      <c r="AG155" s="195">
        <v>44985</v>
      </c>
      <c r="AH155" s="105">
        <v>30</v>
      </c>
      <c r="AI155" s="407"/>
      <c r="AJ155" s="407"/>
      <c r="AK155" s="411"/>
      <c r="AL155" s="411"/>
      <c r="AM155" s="407"/>
      <c r="AN155" s="413"/>
      <c r="AO155" s="388"/>
      <c r="AP155" s="388"/>
      <c r="AQ155" s="407"/>
      <c r="AR155" s="184" t="s">
        <v>802</v>
      </c>
      <c r="AS155" s="184" t="s">
        <v>844</v>
      </c>
      <c r="AT155" s="184" t="s">
        <v>806</v>
      </c>
      <c r="AU155" s="184" t="s">
        <v>799</v>
      </c>
      <c r="AV155" s="195">
        <v>44958</v>
      </c>
      <c r="AW155" s="184"/>
      <c r="AX155" s="184" t="s">
        <v>332</v>
      </c>
      <c r="AY155" s="184" t="s">
        <v>332</v>
      </c>
    </row>
    <row r="156" spans="1:51" ht="135" x14ac:dyDescent="0.25">
      <c r="A156" s="411"/>
      <c r="B156" s="411"/>
      <c r="C156" s="411"/>
      <c r="D156" s="411"/>
      <c r="E156" s="419"/>
      <c r="F156" s="411"/>
      <c r="G156" s="411"/>
      <c r="H156" s="411"/>
      <c r="I156" s="421"/>
      <c r="J156" s="411"/>
      <c r="K156" s="423"/>
      <c r="L156" s="426"/>
      <c r="M156" s="407"/>
      <c r="N156" s="407"/>
      <c r="O156" s="407"/>
      <c r="P156" s="407"/>
      <c r="Q156" s="407"/>
      <c r="R156" s="407"/>
      <c r="S156" s="407"/>
      <c r="T156" s="429"/>
      <c r="U156" s="407"/>
      <c r="V156" s="407"/>
      <c r="W156" s="613"/>
      <c r="X156" s="423"/>
      <c r="Y156" s="410"/>
      <c r="Z156" s="409"/>
      <c r="AA156" s="410"/>
      <c r="AB156" s="184" t="s">
        <v>807</v>
      </c>
      <c r="AC156" s="184" t="s">
        <v>808</v>
      </c>
      <c r="AD156" s="105">
        <v>1</v>
      </c>
      <c r="AE156" s="105" t="s">
        <v>836</v>
      </c>
      <c r="AF156" s="195">
        <v>44958</v>
      </c>
      <c r="AG156" s="195">
        <v>45291</v>
      </c>
      <c r="AH156" s="105">
        <v>330</v>
      </c>
      <c r="AI156" s="407"/>
      <c r="AJ156" s="407"/>
      <c r="AK156" s="411"/>
      <c r="AL156" s="411"/>
      <c r="AM156" s="407"/>
      <c r="AN156" s="413"/>
      <c r="AO156" s="388"/>
      <c r="AP156" s="388"/>
      <c r="AQ156" s="407"/>
      <c r="AR156" s="184" t="s">
        <v>802</v>
      </c>
      <c r="AS156" s="184" t="s">
        <v>842</v>
      </c>
      <c r="AT156" s="184" t="s">
        <v>809</v>
      </c>
      <c r="AU156" s="184" t="s">
        <v>799</v>
      </c>
      <c r="AV156" s="195">
        <v>44958</v>
      </c>
      <c r="AW156" s="184"/>
      <c r="AX156" s="184" t="s">
        <v>332</v>
      </c>
      <c r="AY156" s="184" t="s">
        <v>332</v>
      </c>
    </row>
    <row r="157" spans="1:51" ht="90" x14ac:dyDescent="0.25">
      <c r="A157" s="411"/>
      <c r="B157" s="411"/>
      <c r="C157" s="411"/>
      <c r="D157" s="411"/>
      <c r="E157" s="419"/>
      <c r="F157" s="411"/>
      <c r="G157" s="411"/>
      <c r="H157" s="411"/>
      <c r="I157" s="421"/>
      <c r="J157" s="411"/>
      <c r="K157" s="424"/>
      <c r="L157" s="427"/>
      <c r="M157" s="408"/>
      <c r="N157" s="408"/>
      <c r="O157" s="408"/>
      <c r="P157" s="408"/>
      <c r="Q157" s="408"/>
      <c r="R157" s="408"/>
      <c r="S157" s="408"/>
      <c r="T157" s="430"/>
      <c r="U157" s="407"/>
      <c r="V157" s="407"/>
      <c r="W157" s="613"/>
      <c r="X157" s="423"/>
      <c r="Y157" s="410"/>
      <c r="Z157" s="409"/>
      <c r="AA157" s="410"/>
      <c r="AB157" s="184" t="s">
        <v>810</v>
      </c>
      <c r="AC157" s="184" t="s">
        <v>811</v>
      </c>
      <c r="AD157" s="105">
        <v>1</v>
      </c>
      <c r="AE157" s="204" t="s">
        <v>837</v>
      </c>
      <c r="AF157" s="195">
        <v>44958</v>
      </c>
      <c r="AG157" s="195">
        <v>45291</v>
      </c>
      <c r="AH157" s="105">
        <v>330</v>
      </c>
      <c r="AI157" s="408"/>
      <c r="AJ157" s="408"/>
      <c r="AK157" s="411"/>
      <c r="AL157" s="411"/>
      <c r="AM157" s="408"/>
      <c r="AN157" s="414"/>
      <c r="AO157" s="389"/>
      <c r="AP157" s="389"/>
      <c r="AQ157" s="408"/>
      <c r="AR157" s="184" t="s">
        <v>802</v>
      </c>
      <c r="AS157" s="184" t="s">
        <v>843</v>
      </c>
      <c r="AT157" s="184" t="s">
        <v>812</v>
      </c>
      <c r="AU157" s="184" t="s">
        <v>799</v>
      </c>
      <c r="AV157" s="195">
        <v>44958</v>
      </c>
      <c r="AW157" s="184"/>
      <c r="AX157" s="184" t="s">
        <v>332</v>
      </c>
      <c r="AY157" s="184" t="s">
        <v>332</v>
      </c>
    </row>
    <row r="158" spans="1:51" ht="60" x14ac:dyDescent="0.25">
      <c r="A158" s="411"/>
      <c r="B158" s="411"/>
      <c r="C158" s="411"/>
      <c r="D158" s="411"/>
      <c r="E158" s="419"/>
      <c r="F158" s="411"/>
      <c r="G158" s="411"/>
      <c r="H158" s="411"/>
      <c r="I158" s="421"/>
      <c r="J158" s="411"/>
      <c r="K158" s="105" t="s">
        <v>430</v>
      </c>
      <c r="L158" s="107" t="s">
        <v>179</v>
      </c>
      <c r="M158" s="105" t="s">
        <v>431</v>
      </c>
      <c r="N158" s="105" t="s">
        <v>432</v>
      </c>
      <c r="O158" s="105"/>
      <c r="P158" s="105" t="s">
        <v>136</v>
      </c>
      <c r="Q158" s="105" t="s">
        <v>813</v>
      </c>
      <c r="R158" s="105" t="s">
        <v>433</v>
      </c>
      <c r="S158" s="185">
        <v>170</v>
      </c>
      <c r="T158" s="183">
        <v>0.85</v>
      </c>
      <c r="U158" s="407"/>
      <c r="V158" s="407"/>
      <c r="W158" s="613"/>
      <c r="X158" s="423"/>
      <c r="Y158" s="410"/>
      <c r="Z158" s="409"/>
      <c r="AA158" s="410"/>
      <c r="AB158" s="184" t="s">
        <v>814</v>
      </c>
      <c r="AC158" s="184" t="s">
        <v>815</v>
      </c>
      <c r="AD158" s="105">
        <v>1</v>
      </c>
      <c r="AE158" s="105" t="s">
        <v>838</v>
      </c>
      <c r="AF158" s="195">
        <v>44958</v>
      </c>
      <c r="AG158" s="195">
        <v>45291</v>
      </c>
      <c r="AH158" s="105">
        <v>330</v>
      </c>
      <c r="AI158" s="105">
        <v>170</v>
      </c>
      <c r="AJ158" s="184"/>
      <c r="AK158" s="411"/>
      <c r="AL158" s="411"/>
      <c r="AM158" s="184" t="s">
        <v>816</v>
      </c>
      <c r="AN158" s="184">
        <v>20000000</v>
      </c>
      <c r="AO158" s="184" t="s">
        <v>799</v>
      </c>
      <c r="AP158" s="186" t="s">
        <v>800</v>
      </c>
      <c r="AQ158" s="184" t="s">
        <v>801</v>
      </c>
      <c r="AR158" s="184" t="s">
        <v>802</v>
      </c>
      <c r="AS158" s="184" t="s">
        <v>845</v>
      </c>
      <c r="AT158" s="184" t="s">
        <v>806</v>
      </c>
      <c r="AU158" s="184" t="s">
        <v>799</v>
      </c>
      <c r="AV158" s="195">
        <v>44958</v>
      </c>
      <c r="AW158" s="184"/>
      <c r="AX158" s="184" t="s">
        <v>332</v>
      </c>
      <c r="AY158" s="184" t="s">
        <v>332</v>
      </c>
    </row>
    <row r="159" spans="1:51" ht="60" x14ac:dyDescent="0.25">
      <c r="A159" s="411"/>
      <c r="B159" s="411"/>
      <c r="C159" s="411"/>
      <c r="D159" s="411"/>
      <c r="E159" s="419"/>
      <c r="F159" s="411"/>
      <c r="G159" s="411"/>
      <c r="H159" s="411"/>
      <c r="I159" s="421"/>
      <c r="J159" s="411"/>
      <c r="K159" s="106" t="s">
        <v>434</v>
      </c>
      <c r="L159" s="107" t="s">
        <v>179</v>
      </c>
      <c r="M159" s="105" t="s">
        <v>435</v>
      </c>
      <c r="N159" s="105" t="s">
        <v>436</v>
      </c>
      <c r="O159" s="105"/>
      <c r="P159" s="105" t="s">
        <v>136</v>
      </c>
      <c r="Q159" s="105" t="s">
        <v>817</v>
      </c>
      <c r="R159" s="105">
        <v>3</v>
      </c>
      <c r="S159" s="187">
        <v>0</v>
      </c>
      <c r="T159" s="188">
        <v>3</v>
      </c>
      <c r="U159" s="408"/>
      <c r="V159" s="408"/>
      <c r="W159" s="614"/>
      <c r="X159" s="424"/>
      <c r="Y159" s="410"/>
      <c r="Z159" s="409"/>
      <c r="AA159" s="410"/>
      <c r="AB159" s="184" t="s">
        <v>818</v>
      </c>
      <c r="AC159" s="184" t="s">
        <v>798</v>
      </c>
      <c r="AD159" s="105">
        <v>1</v>
      </c>
      <c r="AE159" s="204" t="s">
        <v>839</v>
      </c>
      <c r="AF159" s="195">
        <v>44958</v>
      </c>
      <c r="AG159" s="195">
        <v>45291</v>
      </c>
      <c r="AH159" s="105">
        <v>330</v>
      </c>
      <c r="AI159" s="105">
        <v>0</v>
      </c>
      <c r="AJ159" s="184"/>
      <c r="AK159" s="411"/>
      <c r="AL159" s="411"/>
      <c r="AM159" s="184" t="s">
        <v>819</v>
      </c>
      <c r="AN159" s="184">
        <v>65173163</v>
      </c>
      <c r="AO159" s="184" t="s">
        <v>799</v>
      </c>
      <c r="AP159" s="184" t="s">
        <v>820</v>
      </c>
      <c r="AQ159" s="184" t="s">
        <v>801</v>
      </c>
      <c r="AR159" s="184" t="s">
        <v>802</v>
      </c>
      <c r="AS159" s="184" t="s">
        <v>846</v>
      </c>
      <c r="AT159" s="184" t="s">
        <v>809</v>
      </c>
      <c r="AU159" s="184" t="s">
        <v>799</v>
      </c>
      <c r="AV159" s="195">
        <v>44958</v>
      </c>
      <c r="AW159" s="184"/>
      <c r="AX159" s="184" t="s">
        <v>332</v>
      </c>
      <c r="AY159" s="184" t="s">
        <v>332</v>
      </c>
    </row>
  </sheetData>
  <mergeCells count="727">
    <mergeCell ref="A133:A140"/>
    <mergeCell ref="AR141:AR145"/>
    <mergeCell ref="AB88:AB93"/>
    <mergeCell ref="AC88:AC93"/>
    <mergeCell ref="AD88:AD93"/>
    <mergeCell ref="AS88:AS127"/>
    <mergeCell ref="AB94:AB99"/>
    <mergeCell ref="AC94:AC99"/>
    <mergeCell ref="AD94:AD99"/>
    <mergeCell ref="AF94:AF99"/>
    <mergeCell ref="AG94:AG99"/>
    <mergeCell ref="AH94:AH99"/>
    <mergeCell ref="AB100:AB127"/>
    <mergeCell ref="AC100:AC127"/>
    <mergeCell ref="AD100:AD127"/>
    <mergeCell ref="AF100:AF127"/>
    <mergeCell ref="AG100:AG127"/>
    <mergeCell ref="AH100:AH127"/>
    <mergeCell ref="AS129:AS132"/>
    <mergeCell ref="AK133:AK140"/>
    <mergeCell ref="AL133:AL140"/>
    <mergeCell ref="AM133:AM140"/>
    <mergeCell ref="AN133:AN140"/>
    <mergeCell ref="AO133:AO140"/>
    <mergeCell ref="AP133:AP140"/>
    <mergeCell ref="AQ133:AQ140"/>
    <mergeCell ref="Q141:Q152"/>
    <mergeCell ref="S133:S140"/>
    <mergeCell ref="T133:T140"/>
    <mergeCell ref="U133:U140"/>
    <mergeCell ref="V133:V140"/>
    <mergeCell ref="W133:W140"/>
    <mergeCell ref="X133:X140"/>
    <mergeCell ref="Y133:Y140"/>
    <mergeCell ref="Z133:Z140"/>
    <mergeCell ref="AA133:AA140"/>
    <mergeCell ref="A141:A152"/>
    <mergeCell ref="AS141:AS145"/>
    <mergeCell ref="AT141:AT145"/>
    <mergeCell ref="AU141:AU145"/>
    <mergeCell ref="AV141:AV145"/>
    <mergeCell ref="AR146:AR149"/>
    <mergeCell ref="AS146:AS149"/>
    <mergeCell ref="AT146:AT149"/>
    <mergeCell ref="AU146:AU149"/>
    <mergeCell ref="AV146:AV149"/>
    <mergeCell ref="AS150:AS152"/>
    <mergeCell ref="AR150:AR152"/>
    <mergeCell ref="AT150:AT152"/>
    <mergeCell ref="AU150:AU152"/>
    <mergeCell ref="AV150:AV152"/>
    <mergeCell ref="C141:C152"/>
    <mergeCell ref="D141:D152"/>
    <mergeCell ref="E141:E152"/>
    <mergeCell ref="F141:F152"/>
    <mergeCell ref="G141:G152"/>
    <mergeCell ref="H141:H152"/>
    <mergeCell ref="I141:I152"/>
    <mergeCell ref="B133:B140"/>
    <mergeCell ref="C133:C140"/>
    <mergeCell ref="D133:D140"/>
    <mergeCell ref="E133:E140"/>
    <mergeCell ref="F133:F140"/>
    <mergeCell ref="G133:G140"/>
    <mergeCell ref="H133:H140"/>
    <mergeCell ref="I133:I140"/>
    <mergeCell ref="AU20:AU23"/>
    <mergeCell ref="AO20:AO21"/>
    <mergeCell ref="AM20:AM21"/>
    <mergeCell ref="AM22:AM23"/>
    <mergeCell ref="AO22:AO23"/>
    <mergeCell ref="AA20:AA21"/>
    <mergeCell ref="Z22:Z23"/>
    <mergeCell ref="AA22:AA23"/>
    <mergeCell ref="AK20:AK23"/>
    <mergeCell ref="AL20:AL23"/>
    <mergeCell ref="AP22:AP23"/>
    <mergeCell ref="AP20:AP21"/>
    <mergeCell ref="AQ20:AQ21"/>
    <mergeCell ref="AQ22:AQ23"/>
    <mergeCell ref="AR20:AR21"/>
    <mergeCell ref="AR22:AR23"/>
    <mergeCell ref="A44:A50"/>
    <mergeCell ref="K44:K50"/>
    <mergeCell ref="L44:L50"/>
    <mergeCell ref="M44:M50"/>
    <mergeCell ref="N44:N50"/>
    <mergeCell ref="P44:P50"/>
    <mergeCell ref="R44:R50"/>
    <mergeCell ref="S44:S50"/>
    <mergeCell ref="J24:J29"/>
    <mergeCell ref="I24:I29"/>
    <mergeCell ref="H24:H29"/>
    <mergeCell ref="G24:G29"/>
    <mergeCell ref="F24:F29"/>
    <mergeCell ref="E24:E29"/>
    <mergeCell ref="D24:D29"/>
    <mergeCell ref="C24:C29"/>
    <mergeCell ref="K26:K29"/>
    <mergeCell ref="S37:S39"/>
    <mergeCell ref="Q41:Q42"/>
    <mergeCell ref="R41:R42"/>
    <mergeCell ref="S41:S42"/>
    <mergeCell ref="O44:O50"/>
    <mergeCell ref="Q44:Q50"/>
    <mergeCell ref="A30:A43"/>
    <mergeCell ref="AS7:AS8"/>
    <mergeCell ref="AT7:AT8"/>
    <mergeCell ref="AU7:AU8"/>
    <mergeCell ref="AV7:AV8"/>
    <mergeCell ref="AW7:AW8"/>
    <mergeCell ref="AL7:AL8"/>
    <mergeCell ref="AM7:AM8"/>
    <mergeCell ref="AN7:AN8"/>
    <mergeCell ref="AO7:AO8"/>
    <mergeCell ref="AP7:AP8"/>
    <mergeCell ref="AQ7:AQ8"/>
    <mergeCell ref="B1:C4"/>
    <mergeCell ref="D1:AR1"/>
    <mergeCell ref="D2:AR2"/>
    <mergeCell ref="D3:AR3"/>
    <mergeCell ref="D4:AR4"/>
    <mergeCell ref="B5:C5"/>
    <mergeCell ref="D5:AS5"/>
    <mergeCell ref="Y6:AH6"/>
    <mergeCell ref="A6:T6"/>
    <mergeCell ref="U6:X6"/>
    <mergeCell ref="A7:A8"/>
    <mergeCell ref="B7:B8"/>
    <mergeCell ref="C7:C8"/>
    <mergeCell ref="D7:D8"/>
    <mergeCell ref="E7:E8"/>
    <mergeCell ref="F7:F8"/>
    <mergeCell ref="AI6:AM6"/>
    <mergeCell ref="AN6:AW6"/>
    <mergeCell ref="AX6:AY6"/>
    <mergeCell ref="AF7:AF8"/>
    <mergeCell ref="AG7:AG8"/>
    <mergeCell ref="AH7:AH8"/>
    <mergeCell ref="AI7:AI8"/>
    <mergeCell ref="AJ7:AJ8"/>
    <mergeCell ref="AK7:AK8"/>
    <mergeCell ref="Z7:Z8"/>
    <mergeCell ref="AA7:AA8"/>
    <mergeCell ref="AB7:AB8"/>
    <mergeCell ref="AC7:AC8"/>
    <mergeCell ref="AD7:AD8"/>
    <mergeCell ref="AE7:AE8"/>
    <mergeCell ref="AX7:AX8"/>
    <mergeCell ref="AY7:AY8"/>
    <mergeCell ref="AR7:AR8"/>
    <mergeCell ref="E9:E12"/>
    <mergeCell ref="G9:G12"/>
    <mergeCell ref="F9:F12"/>
    <mergeCell ref="T7:T8"/>
    <mergeCell ref="U7:U8"/>
    <mergeCell ref="V7:V8"/>
    <mergeCell ref="W7:W8"/>
    <mergeCell ref="X7:X8"/>
    <mergeCell ref="Y7:Y8"/>
    <mergeCell ref="M7:M8"/>
    <mergeCell ref="N7:N8"/>
    <mergeCell ref="O7:P7"/>
    <mergeCell ref="Q7:Q8"/>
    <mergeCell ref="R7:R8"/>
    <mergeCell ref="S7:S8"/>
    <mergeCell ref="G7:G8"/>
    <mergeCell ref="H7:H8"/>
    <mergeCell ref="I7:I8"/>
    <mergeCell ref="J7:J8"/>
    <mergeCell ref="K7:K8"/>
    <mergeCell ref="L7:L8"/>
    <mergeCell ref="U9:U12"/>
    <mergeCell ref="Q9:Q10"/>
    <mergeCell ref="O9:O10"/>
    <mergeCell ref="U30:U43"/>
    <mergeCell ref="L37:L39"/>
    <mergeCell ref="M37:M39"/>
    <mergeCell ref="N37:N39"/>
    <mergeCell ref="O37:O39"/>
    <mergeCell ref="P37:P39"/>
    <mergeCell ref="Q37:Q39"/>
    <mergeCell ref="R37:R39"/>
    <mergeCell ref="B44:B50"/>
    <mergeCell ref="C44:C50"/>
    <mergeCell ref="D44:D50"/>
    <mergeCell ref="E44:E50"/>
    <mergeCell ref="F44:F50"/>
    <mergeCell ref="G44:G50"/>
    <mergeCell ref="H44:H50"/>
    <mergeCell ref="I44:I50"/>
    <mergeCell ref="J44:J50"/>
    <mergeCell ref="T41:T42"/>
    <mergeCell ref="J30:J35"/>
    <mergeCell ref="T37:T39"/>
    <mergeCell ref="R30:R35"/>
    <mergeCell ref="AM44:AM50"/>
    <mergeCell ref="AN44:AN50"/>
    <mergeCell ref="AA44:AA50"/>
    <mergeCell ref="Z44:Z50"/>
    <mergeCell ref="Y44:Y50"/>
    <mergeCell ref="AK44:AK50"/>
    <mergeCell ref="AL44:AL50"/>
    <mergeCell ref="T44:T50"/>
    <mergeCell ref="U44:U50"/>
    <mergeCell ref="AO44:AO50"/>
    <mergeCell ref="AP44:AP50"/>
    <mergeCell ref="AQ44:AQ50"/>
    <mergeCell ref="V44:V50"/>
    <mergeCell ref="W44:W46"/>
    <mergeCell ref="W47:W50"/>
    <mergeCell ref="X44:X46"/>
    <mergeCell ref="X47:X50"/>
    <mergeCell ref="AN9:AN12"/>
    <mergeCell ref="AO9:AO12"/>
    <mergeCell ref="AP9:AP12"/>
    <mergeCell ref="AQ9:AQ12"/>
    <mergeCell ref="AK9:AK12"/>
    <mergeCell ref="AL9:AL12"/>
    <mergeCell ref="Y9:Y12"/>
    <mergeCell ref="Z9:Z12"/>
    <mergeCell ref="AA9:AA12"/>
    <mergeCell ref="AA24:AA29"/>
    <mergeCell ref="Z24:Z29"/>
    <mergeCell ref="Y24:Y29"/>
    <mergeCell ref="V9:V12"/>
    <mergeCell ref="W9:W12"/>
    <mergeCell ref="X9:X12"/>
    <mergeCell ref="AM9:AM12"/>
    <mergeCell ref="Z20:Z21"/>
    <mergeCell ref="AL13:AL19"/>
    <mergeCell ref="M26:M29"/>
    <mergeCell ref="N26:N29"/>
    <mergeCell ref="AU24:AU25"/>
    <mergeCell ref="AU26:AU29"/>
    <mergeCell ref="K24:K25"/>
    <mergeCell ref="L24:L25"/>
    <mergeCell ref="M24:M25"/>
    <mergeCell ref="N24:N25"/>
    <mergeCell ref="O24:O25"/>
    <mergeCell ref="P24:P25"/>
    <mergeCell ref="Q24:Q25"/>
    <mergeCell ref="T24:T25"/>
    <mergeCell ref="S24:S25"/>
    <mergeCell ref="R24:R25"/>
    <mergeCell ref="T26:T29"/>
    <mergeCell ref="S26:S29"/>
    <mergeCell ref="R26:R29"/>
    <mergeCell ref="O26:O29"/>
    <mergeCell ref="P26:P29"/>
    <mergeCell ref="Q26:Q29"/>
    <mergeCell ref="AC24:AC25"/>
    <mergeCell ref="AC26:AC29"/>
    <mergeCell ref="AL24:AL29"/>
    <mergeCell ref="AK24:AK29"/>
    <mergeCell ref="AI153:AI157"/>
    <mergeCell ref="AJ153:AJ157"/>
    <mergeCell ref="AK153:AK159"/>
    <mergeCell ref="T141:T152"/>
    <mergeCell ref="U141:U152"/>
    <mergeCell ref="V141:V152"/>
    <mergeCell ref="W141:W152"/>
    <mergeCell ref="X141:X152"/>
    <mergeCell ref="Y141:Y152"/>
    <mergeCell ref="Z141:Z152"/>
    <mergeCell ref="AA141:AA152"/>
    <mergeCell ref="U153:U159"/>
    <mergeCell ref="V153:V159"/>
    <mergeCell ref="W153:W159"/>
    <mergeCell ref="X153:X159"/>
    <mergeCell ref="AB63:AB64"/>
    <mergeCell ref="AC63:AC64"/>
    <mergeCell ref="AD63:AD64"/>
    <mergeCell ref="AE63:AE64"/>
    <mergeCell ref="AB65:AB66"/>
    <mergeCell ref="W51:W59"/>
    <mergeCell ref="AD65:AD66"/>
    <mergeCell ref="AX149:AX150"/>
    <mergeCell ref="AX151:AX152"/>
    <mergeCell ref="AM141:AM152"/>
    <mergeCell ref="AN141:AN152"/>
    <mergeCell ref="AO141:AO152"/>
    <mergeCell ref="AP141:AP152"/>
    <mergeCell ref="AQ141:AQ152"/>
    <mergeCell ref="AL141:AL152"/>
    <mergeCell ref="AM60:AM74"/>
    <mergeCell ref="AN60:AN74"/>
    <mergeCell ref="AO60:AO74"/>
    <mergeCell ref="AP60:AP74"/>
    <mergeCell ref="AQ60:AQ74"/>
    <mergeCell ref="AR60:AR61"/>
    <mergeCell ref="AS60:AS61"/>
    <mergeCell ref="AT60:AT61"/>
    <mergeCell ref="AR62:AR63"/>
    <mergeCell ref="AS62:AS63"/>
    <mergeCell ref="AT62:AT63"/>
    <mergeCell ref="AR66:AR67"/>
    <mergeCell ref="AX88:AX99"/>
    <mergeCell ref="AX100:AX127"/>
    <mergeCell ref="AT88:AT93"/>
    <mergeCell ref="AU88:AU93"/>
    <mergeCell ref="A88:A132"/>
    <mergeCell ref="A75:A87"/>
    <mergeCell ref="T51:T59"/>
    <mergeCell ref="U51:U59"/>
    <mergeCell ref="V51:V59"/>
    <mergeCell ref="AX141:AX142"/>
    <mergeCell ref="AX143:AX144"/>
    <mergeCell ref="AX145:AX146"/>
    <mergeCell ref="AX147:AX148"/>
    <mergeCell ref="AK141:AK152"/>
    <mergeCell ref="AJ88:AJ132"/>
    <mergeCell ref="AK88:AK132"/>
    <mergeCell ref="J141:J152"/>
    <mergeCell ref="K141:K152"/>
    <mergeCell ref="L141:L152"/>
    <mergeCell ref="M141:M152"/>
    <mergeCell ref="N141:N152"/>
    <mergeCell ref="O141:O152"/>
    <mergeCell ref="P141:P152"/>
    <mergeCell ref="S141:S152"/>
    <mergeCell ref="R141:R152"/>
    <mergeCell ref="AU60:AU61"/>
    <mergeCell ref="AV60:AV61"/>
    <mergeCell ref="AW60:AW61"/>
    <mergeCell ref="AX60:AX61"/>
    <mergeCell ref="AK60:AK74"/>
    <mergeCell ref="AL60:AL74"/>
    <mergeCell ref="AF65:AF66"/>
    <mergeCell ref="AG65:AG66"/>
    <mergeCell ref="AH65:AH66"/>
    <mergeCell ref="AI65:AI66"/>
    <mergeCell ref="AJ65:AJ66"/>
    <mergeCell ref="AU62:AU63"/>
    <mergeCell ref="AV62:AV63"/>
    <mergeCell ref="AW62:AW63"/>
    <mergeCell ref="AX62:AX63"/>
    <mergeCell ref="AF63:AF64"/>
    <mergeCell ref="AG63:AG64"/>
    <mergeCell ref="AH63:AH64"/>
    <mergeCell ref="AI63:AI64"/>
    <mergeCell ref="AJ63:AJ64"/>
    <mergeCell ref="AR64:AR65"/>
    <mergeCell ref="AS64:AS65"/>
    <mergeCell ref="AT64:AT65"/>
    <mergeCell ref="AU64:AU65"/>
    <mergeCell ref="AV64:AV65"/>
    <mergeCell ref="AW64:AW65"/>
    <mergeCell ref="AX64:AX65"/>
    <mergeCell ref="AS66:AS67"/>
    <mergeCell ref="AT66:AT67"/>
    <mergeCell ref="AU66:AU67"/>
    <mergeCell ref="AV66:AV67"/>
    <mergeCell ref="AW66:AW67"/>
    <mergeCell ref="AX66:AX67"/>
    <mergeCell ref="AC67:AC68"/>
    <mergeCell ref="AD67:AD68"/>
    <mergeCell ref="AE67:AE68"/>
    <mergeCell ref="AF67:AF68"/>
    <mergeCell ref="AG67:AG68"/>
    <mergeCell ref="AH67:AH68"/>
    <mergeCell ref="AI67:AI68"/>
    <mergeCell ref="AJ67:AJ68"/>
    <mergeCell ref="AR68:AR69"/>
    <mergeCell ref="AS68:AS69"/>
    <mergeCell ref="AT68:AT69"/>
    <mergeCell ref="AU68:AU69"/>
    <mergeCell ref="AV68:AV69"/>
    <mergeCell ref="AW68:AW69"/>
    <mergeCell ref="AX68:AX69"/>
    <mergeCell ref="AJ69:AJ70"/>
    <mergeCell ref="AR70:AR71"/>
    <mergeCell ref="AC65:AC66"/>
    <mergeCell ref="K67:K74"/>
    <mergeCell ref="L67:L74"/>
    <mergeCell ref="M67:M74"/>
    <mergeCell ref="N67:N74"/>
    <mergeCell ref="Q67:Q74"/>
    <mergeCell ref="R67:R74"/>
    <mergeCell ref="S67:S74"/>
    <mergeCell ref="T67:T74"/>
    <mergeCell ref="AB67:AB68"/>
    <mergeCell ref="AB69:AB70"/>
    <mergeCell ref="AA60:AA74"/>
    <mergeCell ref="AB60:AB62"/>
    <mergeCell ref="O67:O74"/>
    <mergeCell ref="P67:P74"/>
    <mergeCell ref="AE65:AE66"/>
    <mergeCell ref="AC60:AC62"/>
    <mergeCell ref="AD60:AD62"/>
    <mergeCell ref="AE60:AE62"/>
    <mergeCell ref="AF60:AF62"/>
    <mergeCell ref="AG60:AG62"/>
    <mergeCell ref="AH60:AH62"/>
    <mergeCell ref="AI60:AI62"/>
    <mergeCell ref="AJ60:AJ62"/>
    <mergeCell ref="AS70:AS71"/>
    <mergeCell ref="AT70:AT71"/>
    <mergeCell ref="AU70:AU71"/>
    <mergeCell ref="AV70:AV71"/>
    <mergeCell ref="AW70:AW71"/>
    <mergeCell ref="AX70:AX71"/>
    <mergeCell ref="AA75:AA85"/>
    <mergeCell ref="AK75:AK87"/>
    <mergeCell ref="A60:A74"/>
    <mergeCell ref="B60:B74"/>
    <mergeCell ref="C60:C74"/>
    <mergeCell ref="D60:D74"/>
    <mergeCell ref="E60:E74"/>
    <mergeCell ref="F60:F74"/>
    <mergeCell ref="G60:G74"/>
    <mergeCell ref="H60:H74"/>
    <mergeCell ref="I60:I74"/>
    <mergeCell ref="J60:J74"/>
    <mergeCell ref="K60:K66"/>
    <mergeCell ref="L60:L66"/>
    <mergeCell ref="M60:M66"/>
    <mergeCell ref="N60:N66"/>
    <mergeCell ref="B75:B87"/>
    <mergeCell ref="C75:C87"/>
    <mergeCell ref="D75:D87"/>
    <mergeCell ref="E75:E87"/>
    <mergeCell ref="F75:F87"/>
    <mergeCell ref="G75:G87"/>
    <mergeCell ref="H75:H87"/>
    <mergeCell ref="I75:I87"/>
    <mergeCell ref="Z75:Z85"/>
    <mergeCell ref="O60:O66"/>
    <mergeCell ref="P60:P66"/>
    <mergeCell ref="Q60:Q66"/>
    <mergeCell ref="R60:R66"/>
    <mergeCell ref="S60:S66"/>
    <mergeCell ref="T60:T66"/>
    <mergeCell ref="U60:U74"/>
    <mergeCell ref="V60:V74"/>
    <mergeCell ref="W60:W74"/>
    <mergeCell ref="X60:X74"/>
    <mergeCell ref="Y60:Y74"/>
    <mergeCell ref="Z60:Z74"/>
    <mergeCell ref="Y75:Y85"/>
    <mergeCell ref="X81:X85"/>
    <mergeCell ref="W81:W85"/>
    <mergeCell ref="V81:V85"/>
    <mergeCell ref="U81:U85"/>
    <mergeCell ref="AC69:AC70"/>
    <mergeCell ref="AD69:AD70"/>
    <mergeCell ref="AE69:AE70"/>
    <mergeCell ref="AF69:AF70"/>
    <mergeCell ref="AG69:AG70"/>
    <mergeCell ref="AH69:AH70"/>
    <mergeCell ref="AI69:AI70"/>
    <mergeCell ref="B51:B59"/>
    <mergeCell ref="C51:C59"/>
    <mergeCell ref="D51:D59"/>
    <mergeCell ref="E51:E59"/>
    <mergeCell ref="F51:F59"/>
    <mergeCell ref="G51:G59"/>
    <mergeCell ref="H51:H59"/>
    <mergeCell ref="I51:I59"/>
    <mergeCell ref="J51:J59"/>
    <mergeCell ref="K51:K59"/>
    <mergeCell ref="L51:L59"/>
    <mergeCell ref="M51:M59"/>
    <mergeCell ref="N51:N59"/>
    <mergeCell ref="O51:O59"/>
    <mergeCell ref="P51:P59"/>
    <mergeCell ref="Q51:Q59"/>
    <mergeCell ref="R51:R59"/>
    <mergeCell ref="S51:S59"/>
    <mergeCell ref="X51:X59"/>
    <mergeCell ref="Y51:Y59"/>
    <mergeCell ref="Z51:Z59"/>
    <mergeCell ref="AA51:AA59"/>
    <mergeCell ref="AI51:AI59"/>
    <mergeCell ref="AJ51:AJ59"/>
    <mergeCell ref="AK51:AK59"/>
    <mergeCell ref="AL51:AL59"/>
    <mergeCell ref="AA30:AA35"/>
    <mergeCell ref="Y30:Y35"/>
    <mergeCell ref="AM51:AM59"/>
    <mergeCell ref="AN51:AN59"/>
    <mergeCell ref="AO51:AO59"/>
    <mergeCell ref="AP51:AP59"/>
    <mergeCell ref="AQ51:AQ59"/>
    <mergeCell ref="AU51:AU59"/>
    <mergeCell ref="A51:A59"/>
    <mergeCell ref="B30:B43"/>
    <mergeCell ref="C30:C43"/>
    <mergeCell ref="D30:D43"/>
    <mergeCell ref="E30:E43"/>
    <mergeCell ref="F30:F43"/>
    <mergeCell ref="G30:G43"/>
    <mergeCell ref="H30:H43"/>
    <mergeCell ref="I30:I43"/>
    <mergeCell ref="K30:K35"/>
    <mergeCell ref="L30:L35"/>
    <mergeCell ref="M30:M35"/>
    <mergeCell ref="N30:N35"/>
    <mergeCell ref="O30:O35"/>
    <mergeCell ref="P30:P35"/>
    <mergeCell ref="Q30:Q35"/>
    <mergeCell ref="Z37:Z43"/>
    <mergeCell ref="AA37:AA43"/>
    <mergeCell ref="AO37:AO43"/>
    <mergeCell ref="AP37:AP43"/>
    <mergeCell ref="AQ37:AQ43"/>
    <mergeCell ref="L41:L42"/>
    <mergeCell ref="M41:M42"/>
    <mergeCell ref="N41:N42"/>
    <mergeCell ref="O41:O42"/>
    <mergeCell ref="AJ30:AJ43"/>
    <mergeCell ref="AK30:AK43"/>
    <mergeCell ref="AL30:AL43"/>
    <mergeCell ref="AM30:AM43"/>
    <mergeCell ref="AO30:AO35"/>
    <mergeCell ref="AP30:AP35"/>
    <mergeCell ref="AQ30:AQ35"/>
    <mergeCell ref="AI30:AI43"/>
    <mergeCell ref="AN30:AN35"/>
    <mergeCell ref="S30:S35"/>
    <mergeCell ref="T30:T35"/>
    <mergeCell ref="V30:V43"/>
    <mergeCell ref="W30:W43"/>
    <mergeCell ref="X30:X43"/>
    <mergeCell ref="Z30:Z35"/>
    <mergeCell ref="AU30:AU43"/>
    <mergeCell ref="J37:J43"/>
    <mergeCell ref="K37:K39"/>
    <mergeCell ref="Y37:Y43"/>
    <mergeCell ref="AN37:AN43"/>
    <mergeCell ref="K41:K42"/>
    <mergeCell ref="B13:B19"/>
    <mergeCell ref="C13:C19"/>
    <mergeCell ref="D13:D19"/>
    <mergeCell ref="E13:E19"/>
    <mergeCell ref="F13:F19"/>
    <mergeCell ref="G13:G19"/>
    <mergeCell ref="H13:H19"/>
    <mergeCell ref="I13:I19"/>
    <mergeCell ref="J13:J19"/>
    <mergeCell ref="U13:U19"/>
    <mergeCell ref="V13:V19"/>
    <mergeCell ref="W13:W19"/>
    <mergeCell ref="X13:X19"/>
    <mergeCell ref="Y13:Y19"/>
    <mergeCell ref="Z13:Z19"/>
    <mergeCell ref="AA13:AA19"/>
    <mergeCell ref="AK13:AK19"/>
    <mergeCell ref="P41:P42"/>
    <mergeCell ref="AL75:AL87"/>
    <mergeCell ref="AN75:AN85"/>
    <mergeCell ref="J86:J87"/>
    <mergeCell ref="Y86:Y87"/>
    <mergeCell ref="Z86:Z87"/>
    <mergeCell ref="AA86:AA87"/>
    <mergeCell ref="B88:B132"/>
    <mergeCell ref="C88:C132"/>
    <mergeCell ref="D88:D132"/>
    <mergeCell ref="E88:E132"/>
    <mergeCell ref="F88:F132"/>
    <mergeCell ref="G88:G132"/>
    <mergeCell ref="H88:H132"/>
    <mergeCell ref="I88:I132"/>
    <mergeCell ref="J88:J132"/>
    <mergeCell ref="K88:K131"/>
    <mergeCell ref="L88:L131"/>
    <mergeCell ref="M88:M131"/>
    <mergeCell ref="N88:N131"/>
    <mergeCell ref="O88:O131"/>
    <mergeCell ref="P88:P131"/>
    <mergeCell ref="Q88:Q131"/>
    <mergeCell ref="Q81:Q85"/>
    <mergeCell ref="R81:R85"/>
    <mergeCell ref="AP88:AP132"/>
    <mergeCell ref="AQ88:AQ132"/>
    <mergeCell ref="T88:T131"/>
    <mergeCell ref="U88:U132"/>
    <mergeCell ref="V88:V132"/>
    <mergeCell ref="W88:W132"/>
    <mergeCell ref="X88:X132"/>
    <mergeCell ref="Y88:Y132"/>
    <mergeCell ref="Z88:Z132"/>
    <mergeCell ref="AA88:AA132"/>
    <mergeCell ref="AY88:AY99"/>
    <mergeCell ref="AY100:AY127"/>
    <mergeCell ref="AV88:AV93"/>
    <mergeCell ref="A153:A159"/>
    <mergeCell ref="B153:B159"/>
    <mergeCell ref="C153:C159"/>
    <mergeCell ref="D153:D159"/>
    <mergeCell ref="E153:E159"/>
    <mergeCell ref="F153:F159"/>
    <mergeCell ref="G153:G159"/>
    <mergeCell ref="H153:H159"/>
    <mergeCell ref="I153:I159"/>
    <mergeCell ref="J153:J159"/>
    <mergeCell ref="K153:K157"/>
    <mergeCell ref="L153:L157"/>
    <mergeCell ref="M153:M157"/>
    <mergeCell ref="N153:N157"/>
    <mergeCell ref="O153:O157"/>
    <mergeCell ref="P153:P157"/>
    <mergeCell ref="Q153:Q157"/>
    <mergeCell ref="R153:R157"/>
    <mergeCell ref="S153:S157"/>
    <mergeCell ref="T153:T157"/>
    <mergeCell ref="Y153:Y159"/>
    <mergeCell ref="AP153:AP157"/>
    <mergeCell ref="AQ153:AQ157"/>
    <mergeCell ref="B141:B152"/>
    <mergeCell ref="AB141:AB144"/>
    <mergeCell ref="AC141:AC144"/>
    <mergeCell ref="AD141:AD144"/>
    <mergeCell ref="AE141:AE144"/>
    <mergeCell ref="AF141:AF144"/>
    <mergeCell ref="AB149:AB152"/>
    <mergeCell ref="AC149:AC152"/>
    <mergeCell ref="AD149:AD152"/>
    <mergeCell ref="AE149:AE152"/>
    <mergeCell ref="AF149:AF152"/>
    <mergeCell ref="AG149:AG152"/>
    <mergeCell ref="AH149:AH152"/>
    <mergeCell ref="AI149:AI152"/>
    <mergeCell ref="AJ149:AJ152"/>
    <mergeCell ref="AI145:AI148"/>
    <mergeCell ref="AJ145:AJ148"/>
    <mergeCell ref="Z153:Z159"/>
    <mergeCell ref="AA153:AA159"/>
    <mergeCell ref="AL153:AL159"/>
    <mergeCell ref="AM153:AM157"/>
    <mergeCell ref="AN153:AN157"/>
    <mergeCell ref="AO153:AO157"/>
    <mergeCell ref="R88:R131"/>
    <mergeCell ref="S88:S131"/>
    <mergeCell ref="AI88:AI132"/>
    <mergeCell ref="AL88:AL132"/>
    <mergeCell ref="AM88:AM132"/>
    <mergeCell ref="AN88:AN132"/>
    <mergeCell ref="AO88:AO132"/>
    <mergeCell ref="AH141:AH144"/>
    <mergeCell ref="AI141:AI144"/>
    <mergeCell ref="AJ141:AJ144"/>
    <mergeCell ref="AB145:AB148"/>
    <mergeCell ref="AC145:AC148"/>
    <mergeCell ref="AD145:AD148"/>
    <mergeCell ref="AE145:AE148"/>
    <mergeCell ref="AF145:AF148"/>
    <mergeCell ref="AG145:AG148"/>
    <mergeCell ref="AH145:AH148"/>
    <mergeCell ref="R133:R140"/>
    <mergeCell ref="R9:R10"/>
    <mergeCell ref="S9:S10"/>
    <mergeCell ref="T9:T10"/>
    <mergeCell ref="K15:K18"/>
    <mergeCell ref="L15:L18"/>
    <mergeCell ref="M15:M18"/>
    <mergeCell ref="N15:N18"/>
    <mergeCell ref="O15:O18"/>
    <mergeCell ref="P15:P18"/>
    <mergeCell ref="Q15:Q18"/>
    <mergeCell ref="R15:R18"/>
    <mergeCell ref="S15:S18"/>
    <mergeCell ref="T15:T18"/>
    <mergeCell ref="K9:K10"/>
    <mergeCell ref="L9:L10"/>
    <mergeCell ref="M9:M10"/>
    <mergeCell ref="N9:N10"/>
    <mergeCell ref="P9:P10"/>
    <mergeCell ref="A13:A19"/>
    <mergeCell ref="A9:A12"/>
    <mergeCell ref="A20:A23"/>
    <mergeCell ref="K22:K23"/>
    <mergeCell ref="L22:L23"/>
    <mergeCell ref="M22:M23"/>
    <mergeCell ref="N22:N23"/>
    <mergeCell ref="O22:O23"/>
    <mergeCell ref="P22:P23"/>
    <mergeCell ref="B20:B23"/>
    <mergeCell ref="F20:F23"/>
    <mergeCell ref="H20:H23"/>
    <mergeCell ref="J20:J23"/>
    <mergeCell ref="I20:I23"/>
    <mergeCell ref="C20:C23"/>
    <mergeCell ref="D20:D23"/>
    <mergeCell ref="E20:E23"/>
    <mergeCell ref="G20:G23"/>
    <mergeCell ref="H9:H12"/>
    <mergeCell ref="I9:I12"/>
    <mergeCell ref="J9:J12"/>
    <mergeCell ref="B9:B12"/>
    <mergeCell ref="C9:C12"/>
    <mergeCell ref="D9:D12"/>
    <mergeCell ref="R22:R23"/>
    <mergeCell ref="S22:S23"/>
    <mergeCell ref="T22:T23"/>
    <mergeCell ref="U20:U23"/>
    <mergeCell ref="V20:V23"/>
    <mergeCell ref="W20:W23"/>
    <mergeCell ref="X20:X23"/>
    <mergeCell ref="Y22:Y23"/>
    <mergeCell ref="A24:A29"/>
    <mergeCell ref="U24:U29"/>
    <mergeCell ref="V24:V29"/>
    <mergeCell ref="W24:W29"/>
    <mergeCell ref="B24:B29"/>
    <mergeCell ref="Q22:Q23"/>
    <mergeCell ref="X24:X29"/>
    <mergeCell ref="L26:L29"/>
    <mergeCell ref="Y20:Y21"/>
    <mergeCell ref="T81:T85"/>
    <mergeCell ref="J75:J85"/>
    <mergeCell ref="AG141:AG144"/>
    <mergeCell ref="K81:K85"/>
    <mergeCell ref="L81:L85"/>
    <mergeCell ref="M81:M85"/>
    <mergeCell ref="N81:N85"/>
    <mergeCell ref="O81:O85"/>
    <mergeCell ref="P81:P85"/>
    <mergeCell ref="S81:S85"/>
    <mergeCell ref="J133:J140"/>
    <mergeCell ref="K133:K140"/>
    <mergeCell ref="L133:L140"/>
    <mergeCell ref="M133:M140"/>
    <mergeCell ref="N133:N140"/>
    <mergeCell ref="O133:O140"/>
    <mergeCell ref="P133:P140"/>
    <mergeCell ref="Q133:Q140"/>
  </mergeCells>
  <dataValidations disablePrompts="1" count="1">
    <dataValidation type="list" allowBlank="1" showInputMessage="1" showErrorMessage="1" sqref="Q30 Q36:Q37 Q40:Q41 Q43">
      <formula1>INDIRECT("_"&amp;$N30)</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73"/>
  <sheetViews>
    <sheetView topLeftCell="D1" zoomScale="60" zoomScaleNormal="60" workbookViewId="0">
      <selection activeCell="D4" sqref="D4:AR4"/>
    </sheetView>
  </sheetViews>
  <sheetFormatPr baseColWidth="10" defaultColWidth="11.42578125" defaultRowHeight="18.75" x14ac:dyDescent="0.25"/>
  <cols>
    <col min="1" max="1" width="17.42578125" customWidth="1"/>
    <col min="2" max="2" width="20.85546875" customWidth="1"/>
    <col min="3" max="3" width="20.42578125" customWidth="1"/>
    <col min="4" max="4" width="20.28515625" customWidth="1"/>
    <col min="5" max="5" width="23.28515625" customWidth="1"/>
    <col min="6" max="6" width="21" customWidth="1"/>
    <col min="7" max="7" width="17.5703125" customWidth="1"/>
    <col min="8" max="8" width="21.7109375" customWidth="1"/>
    <col min="9" max="9" width="31.140625" customWidth="1"/>
    <col min="10" max="10" width="19.7109375" customWidth="1"/>
    <col min="11" max="11" width="61.5703125" customWidth="1"/>
    <col min="12" max="12" width="17.28515625" customWidth="1"/>
    <col min="13" max="13" width="36.140625" customWidth="1"/>
    <col min="14" max="14" width="46.8554687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0" width="20.28515625" style="5" customWidth="1"/>
    <col min="21" max="21" width="23.28515625" style="6" customWidth="1"/>
    <col min="22" max="22" width="24.7109375" style="7" customWidth="1"/>
    <col min="23" max="23" width="21.7109375" style="8" customWidth="1"/>
    <col min="24" max="24" width="79.7109375" style="258" customWidth="1"/>
    <col min="25" max="25" width="36.7109375" style="9" customWidth="1"/>
    <col min="26" max="26" width="25.140625" style="10" customWidth="1"/>
    <col min="27" max="27" width="49.140625" style="10" customWidth="1"/>
    <col min="28" max="28" width="36.140625" customWidth="1"/>
    <col min="29" max="29" width="21.85546875" customWidth="1"/>
    <col min="30" max="30" width="28.42578125" customWidth="1"/>
    <col min="31" max="31" width="20.42578125" style="11" customWidth="1"/>
    <col min="32" max="32" width="20.28515625" style="12" customWidth="1"/>
    <col min="33" max="33" width="25.7109375" style="13" customWidth="1"/>
    <col min="34" max="34" width="22.5703125" customWidth="1"/>
    <col min="35" max="35" width="24.140625" customWidth="1"/>
    <col min="36" max="36" width="22" customWidth="1"/>
    <col min="37" max="37" width="23" customWidth="1"/>
    <col min="38" max="38" width="29.5703125" customWidth="1"/>
    <col min="39" max="39" width="23.42578125" customWidth="1"/>
    <col min="40" max="40" width="28.42578125" customWidth="1"/>
    <col min="41" max="41" width="25" customWidth="1"/>
    <col min="42" max="42" width="25.5703125" customWidth="1"/>
    <col min="43" max="43" width="25.7109375" customWidth="1"/>
    <col min="44" max="44" width="28.28515625" customWidth="1"/>
    <col min="45" max="45" width="63.85546875" customWidth="1"/>
    <col min="46" max="46" width="25.140625" customWidth="1"/>
    <col min="47" max="47" width="18.85546875" customWidth="1"/>
    <col min="48" max="48" width="25.5703125" customWidth="1"/>
    <col min="49" max="49" width="28.42578125" customWidth="1"/>
    <col min="50" max="50" width="80.42578125" customWidth="1"/>
    <col min="51" max="51" width="75.85546875" customWidth="1"/>
  </cols>
  <sheetData>
    <row r="1" spans="1:51" ht="29.25" customHeight="1" x14ac:dyDescent="0.25">
      <c r="B1" s="681" t="s">
        <v>108</v>
      </c>
      <c r="C1" s="681"/>
      <c r="D1" s="685" t="s">
        <v>109</v>
      </c>
      <c r="E1" s="686"/>
      <c r="F1" s="686"/>
      <c r="G1" s="686"/>
      <c r="H1" s="686"/>
      <c r="I1" s="686"/>
      <c r="J1" s="686"/>
      <c r="K1" s="686"/>
      <c r="L1" s="686"/>
      <c r="M1" s="686"/>
      <c r="N1" s="686"/>
      <c r="O1" s="686"/>
      <c r="P1" s="686"/>
      <c r="Q1" s="686"/>
      <c r="R1" s="686"/>
      <c r="S1" s="686"/>
      <c r="T1" s="686"/>
      <c r="U1" s="686"/>
      <c r="V1" s="686"/>
      <c r="W1" s="686"/>
      <c r="X1" s="686"/>
      <c r="Y1" s="686"/>
      <c r="Z1" s="686"/>
      <c r="AA1" s="686"/>
      <c r="AB1" s="686"/>
      <c r="AC1" s="686"/>
      <c r="AD1" s="686"/>
      <c r="AE1" s="686"/>
      <c r="AF1" s="686"/>
      <c r="AG1" s="686"/>
      <c r="AH1" s="686"/>
      <c r="AI1" s="686"/>
      <c r="AJ1" s="686"/>
      <c r="AK1" s="686"/>
      <c r="AL1" s="686"/>
      <c r="AM1" s="686"/>
      <c r="AN1" s="686"/>
      <c r="AO1" s="686"/>
      <c r="AP1" s="686"/>
      <c r="AQ1" s="686"/>
      <c r="AR1" s="687"/>
      <c r="AS1" s="14" t="s">
        <v>110</v>
      </c>
    </row>
    <row r="2" spans="1:51" ht="30" customHeight="1" x14ac:dyDescent="0.25">
      <c r="B2" s="681"/>
      <c r="C2" s="681"/>
      <c r="D2" s="685" t="s">
        <v>111</v>
      </c>
      <c r="E2" s="686"/>
      <c r="F2" s="686"/>
      <c r="G2" s="686"/>
      <c r="H2" s="686"/>
      <c r="I2" s="686"/>
      <c r="J2" s="686"/>
      <c r="K2" s="686"/>
      <c r="L2" s="686"/>
      <c r="M2" s="686"/>
      <c r="N2" s="686"/>
      <c r="O2" s="686"/>
      <c r="P2" s="686"/>
      <c r="Q2" s="686"/>
      <c r="R2" s="686"/>
      <c r="S2" s="686"/>
      <c r="T2" s="686"/>
      <c r="U2" s="686"/>
      <c r="V2" s="686"/>
      <c r="W2" s="686"/>
      <c r="X2" s="686"/>
      <c r="Y2" s="686"/>
      <c r="Z2" s="686"/>
      <c r="AA2" s="686"/>
      <c r="AB2" s="686"/>
      <c r="AC2" s="686"/>
      <c r="AD2" s="686"/>
      <c r="AE2" s="686"/>
      <c r="AF2" s="686"/>
      <c r="AG2" s="686"/>
      <c r="AH2" s="686"/>
      <c r="AI2" s="686"/>
      <c r="AJ2" s="686"/>
      <c r="AK2" s="686"/>
      <c r="AL2" s="686"/>
      <c r="AM2" s="686"/>
      <c r="AN2" s="686"/>
      <c r="AO2" s="686"/>
      <c r="AP2" s="686"/>
      <c r="AQ2" s="686"/>
      <c r="AR2" s="687"/>
      <c r="AS2" s="14" t="s">
        <v>112</v>
      </c>
    </row>
    <row r="3" spans="1:51" ht="30.75" customHeight="1" x14ac:dyDescent="0.25">
      <c r="B3" s="681"/>
      <c r="C3" s="681"/>
      <c r="D3" s="685" t="s">
        <v>113</v>
      </c>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6"/>
      <c r="AK3" s="686"/>
      <c r="AL3" s="686"/>
      <c r="AM3" s="686"/>
      <c r="AN3" s="686"/>
      <c r="AO3" s="686"/>
      <c r="AP3" s="686"/>
      <c r="AQ3" s="686"/>
      <c r="AR3" s="687"/>
      <c r="AS3" s="14" t="s">
        <v>114</v>
      </c>
    </row>
    <row r="4" spans="1:51" ht="24.75" customHeight="1" x14ac:dyDescent="0.25">
      <c r="B4" s="681"/>
      <c r="C4" s="681"/>
      <c r="D4" s="685" t="s">
        <v>115</v>
      </c>
      <c r="E4" s="686"/>
      <c r="F4" s="686"/>
      <c r="G4" s="686"/>
      <c r="H4" s="686"/>
      <c r="I4" s="686"/>
      <c r="J4" s="686"/>
      <c r="K4" s="686"/>
      <c r="L4" s="686"/>
      <c r="M4" s="686"/>
      <c r="N4" s="686"/>
      <c r="O4" s="686"/>
      <c r="P4" s="686"/>
      <c r="Q4" s="686"/>
      <c r="R4" s="686"/>
      <c r="S4" s="686"/>
      <c r="T4" s="686"/>
      <c r="U4" s="686"/>
      <c r="V4" s="686"/>
      <c r="W4" s="686"/>
      <c r="X4" s="686"/>
      <c r="Y4" s="686"/>
      <c r="Z4" s="686"/>
      <c r="AA4" s="686"/>
      <c r="AB4" s="686"/>
      <c r="AC4" s="686"/>
      <c r="AD4" s="686"/>
      <c r="AE4" s="686"/>
      <c r="AF4" s="686"/>
      <c r="AG4" s="686"/>
      <c r="AH4" s="686"/>
      <c r="AI4" s="686"/>
      <c r="AJ4" s="686"/>
      <c r="AK4" s="686"/>
      <c r="AL4" s="686"/>
      <c r="AM4" s="686"/>
      <c r="AN4" s="686"/>
      <c r="AO4" s="686"/>
      <c r="AP4" s="686"/>
      <c r="AQ4" s="686"/>
      <c r="AR4" s="687"/>
      <c r="AS4" s="14" t="s">
        <v>116</v>
      </c>
    </row>
    <row r="5" spans="1:51" ht="27" customHeight="1" x14ac:dyDescent="0.25">
      <c r="B5" s="688" t="s">
        <v>117</v>
      </c>
      <c r="C5" s="688"/>
      <c r="D5" s="689"/>
      <c r="E5" s="689"/>
      <c r="F5" s="689"/>
      <c r="G5" s="689"/>
      <c r="H5" s="689"/>
      <c r="I5" s="689"/>
      <c r="J5" s="689"/>
      <c r="K5" s="689"/>
      <c r="L5" s="689"/>
      <c r="M5" s="689"/>
      <c r="N5" s="689"/>
      <c r="O5" s="689"/>
      <c r="P5" s="689"/>
      <c r="Q5" s="689"/>
      <c r="R5" s="689"/>
      <c r="S5" s="689"/>
      <c r="T5" s="689"/>
      <c r="U5" s="689"/>
      <c r="V5" s="689"/>
      <c r="W5" s="689"/>
      <c r="X5" s="689"/>
      <c r="Y5" s="689"/>
      <c r="Z5" s="689"/>
      <c r="AA5" s="689"/>
      <c r="AB5" s="689"/>
      <c r="AC5" s="689"/>
      <c r="AD5" s="689"/>
      <c r="AE5" s="689"/>
      <c r="AF5" s="689"/>
      <c r="AG5" s="689"/>
      <c r="AH5" s="689"/>
      <c r="AI5" s="689"/>
      <c r="AJ5" s="689"/>
      <c r="AK5" s="689"/>
      <c r="AL5" s="689"/>
      <c r="AM5" s="689"/>
      <c r="AN5" s="689"/>
      <c r="AO5" s="689"/>
      <c r="AP5" s="689"/>
      <c r="AQ5" s="689"/>
      <c r="AR5" s="689"/>
      <c r="AS5" s="690"/>
    </row>
    <row r="6" spans="1:51" ht="30.75" customHeight="1" thickBot="1" x14ac:dyDescent="0.3">
      <c r="A6" s="694" t="s">
        <v>1</v>
      </c>
      <c r="B6" s="694"/>
      <c r="C6" s="694"/>
      <c r="D6" s="694"/>
      <c r="E6" s="694"/>
      <c r="F6" s="694"/>
      <c r="G6" s="694"/>
      <c r="H6" s="694"/>
      <c r="I6" s="694"/>
      <c r="J6" s="694"/>
      <c r="K6" s="694"/>
      <c r="L6" s="694"/>
      <c r="M6" s="694"/>
      <c r="N6" s="694"/>
      <c r="O6" s="694"/>
      <c r="P6" s="694"/>
      <c r="Q6" s="694"/>
      <c r="R6" s="694"/>
      <c r="S6" s="694"/>
      <c r="T6" s="694"/>
      <c r="U6" s="695" t="s">
        <v>118</v>
      </c>
      <c r="V6" s="695"/>
      <c r="W6" s="695"/>
      <c r="X6" s="696"/>
      <c r="Y6" s="691" t="s">
        <v>50</v>
      </c>
      <c r="Z6" s="692"/>
      <c r="AA6" s="692"/>
      <c r="AB6" s="692"/>
      <c r="AC6" s="692"/>
      <c r="AD6" s="692"/>
      <c r="AE6" s="692"/>
      <c r="AF6" s="692"/>
      <c r="AG6" s="692"/>
      <c r="AH6" s="693"/>
      <c r="AI6" s="675" t="s">
        <v>71</v>
      </c>
      <c r="AJ6" s="676"/>
      <c r="AK6" s="676"/>
      <c r="AL6" s="676"/>
      <c r="AM6" s="676"/>
      <c r="AN6" s="667" t="s">
        <v>82</v>
      </c>
      <c r="AO6" s="667"/>
      <c r="AP6" s="667"/>
      <c r="AQ6" s="667"/>
      <c r="AR6" s="667"/>
      <c r="AS6" s="667"/>
      <c r="AT6" s="667"/>
      <c r="AU6" s="667"/>
      <c r="AV6" s="667"/>
      <c r="AW6" s="667"/>
      <c r="AX6" s="844" t="s">
        <v>119</v>
      </c>
      <c r="AY6" s="844"/>
    </row>
    <row r="7" spans="1:51" s="1" customFormat="1" ht="96" customHeight="1" x14ac:dyDescent="0.2">
      <c r="A7" s="672" t="s">
        <v>2</v>
      </c>
      <c r="B7" s="275" t="s">
        <v>4</v>
      </c>
      <c r="C7" s="275" t="s">
        <v>6</v>
      </c>
      <c r="D7" s="275" t="s">
        <v>8</v>
      </c>
      <c r="E7" s="275" t="s">
        <v>10</v>
      </c>
      <c r="F7" s="275" t="s">
        <v>12</v>
      </c>
      <c r="G7" s="667" t="s">
        <v>14</v>
      </c>
      <c r="H7" s="667" t="s">
        <v>16</v>
      </c>
      <c r="I7" s="667" t="s">
        <v>18</v>
      </c>
      <c r="J7" s="275" t="s">
        <v>120</v>
      </c>
      <c r="K7" s="275" t="s">
        <v>22</v>
      </c>
      <c r="L7" s="275" t="s">
        <v>24</v>
      </c>
      <c r="M7" s="275" t="s">
        <v>26</v>
      </c>
      <c r="N7" s="275" t="s">
        <v>28</v>
      </c>
      <c r="O7" s="665" t="s">
        <v>121</v>
      </c>
      <c r="P7" s="665"/>
      <c r="Q7" s="666" t="s">
        <v>32</v>
      </c>
      <c r="R7" s="661" t="s">
        <v>34</v>
      </c>
      <c r="S7" s="661" t="s">
        <v>36</v>
      </c>
      <c r="T7" s="661" t="s">
        <v>38</v>
      </c>
      <c r="U7" s="662" t="s">
        <v>42</v>
      </c>
      <c r="V7" s="662" t="s">
        <v>44</v>
      </c>
      <c r="W7" s="662" t="s">
        <v>46</v>
      </c>
      <c r="X7" s="662" t="s">
        <v>48</v>
      </c>
      <c r="Y7" s="661" t="s">
        <v>51</v>
      </c>
      <c r="Z7" s="661" t="s">
        <v>53</v>
      </c>
      <c r="AA7" s="661" t="s">
        <v>55</v>
      </c>
      <c r="AB7" s="677" t="s">
        <v>57</v>
      </c>
      <c r="AC7" s="677" t="s">
        <v>59</v>
      </c>
      <c r="AD7" s="677" t="s">
        <v>61</v>
      </c>
      <c r="AE7" s="677" t="s">
        <v>63</v>
      </c>
      <c r="AF7" s="677" t="s">
        <v>65</v>
      </c>
      <c r="AG7" s="677" t="s">
        <v>67</v>
      </c>
      <c r="AH7" s="678" t="s">
        <v>69</v>
      </c>
      <c r="AI7" s="678" t="s">
        <v>72</v>
      </c>
      <c r="AJ7" s="678" t="s">
        <v>74</v>
      </c>
      <c r="AK7" s="678" t="s">
        <v>76</v>
      </c>
      <c r="AL7" s="678" t="s">
        <v>78</v>
      </c>
      <c r="AM7" s="678" t="s">
        <v>80</v>
      </c>
      <c r="AN7" s="678" t="s">
        <v>83</v>
      </c>
      <c r="AO7" s="678" t="s">
        <v>85</v>
      </c>
      <c r="AP7" s="678" t="s">
        <v>87</v>
      </c>
      <c r="AQ7" s="704" t="s">
        <v>89</v>
      </c>
      <c r="AR7" s="679" t="s">
        <v>91</v>
      </c>
      <c r="AS7" s="697" t="s">
        <v>93</v>
      </c>
      <c r="AT7" s="699" t="s">
        <v>95</v>
      </c>
      <c r="AU7" s="697" t="s">
        <v>97</v>
      </c>
      <c r="AV7" s="701" t="s">
        <v>99</v>
      </c>
      <c r="AW7" s="703" t="s">
        <v>101</v>
      </c>
      <c r="AX7" s="842" t="s">
        <v>104</v>
      </c>
      <c r="AY7" s="842" t="s">
        <v>106</v>
      </c>
    </row>
    <row r="8" spans="1:51" s="1" customFormat="1" ht="78.75" customHeight="1" x14ac:dyDescent="0.2">
      <c r="A8" s="845"/>
      <c r="B8" s="664"/>
      <c r="C8" s="664"/>
      <c r="D8" s="664"/>
      <c r="E8" s="664"/>
      <c r="F8" s="664"/>
      <c r="G8" s="668"/>
      <c r="H8" s="668"/>
      <c r="I8" s="668"/>
      <c r="J8" s="664"/>
      <c r="K8" s="664"/>
      <c r="L8" s="664"/>
      <c r="M8" s="664"/>
      <c r="N8" s="664"/>
      <c r="O8" s="48" t="s">
        <v>122</v>
      </c>
      <c r="P8" s="48" t="s">
        <v>123</v>
      </c>
      <c r="Q8" s="666"/>
      <c r="R8" s="661"/>
      <c r="S8" s="661"/>
      <c r="T8" s="661"/>
      <c r="U8" s="663"/>
      <c r="V8" s="663"/>
      <c r="W8" s="663"/>
      <c r="X8" s="663"/>
      <c r="Y8" s="661"/>
      <c r="Z8" s="661"/>
      <c r="AA8" s="661"/>
      <c r="AB8" s="677"/>
      <c r="AC8" s="677"/>
      <c r="AD8" s="677"/>
      <c r="AE8" s="677"/>
      <c r="AF8" s="677"/>
      <c r="AG8" s="677"/>
      <c r="AH8" s="678"/>
      <c r="AI8" s="678"/>
      <c r="AJ8" s="678"/>
      <c r="AK8" s="678"/>
      <c r="AL8" s="678"/>
      <c r="AM8" s="678"/>
      <c r="AN8" s="678"/>
      <c r="AO8" s="678"/>
      <c r="AP8" s="678"/>
      <c r="AQ8" s="704"/>
      <c r="AR8" s="680"/>
      <c r="AS8" s="698"/>
      <c r="AT8" s="700"/>
      <c r="AU8" s="698"/>
      <c r="AV8" s="702"/>
      <c r="AW8" s="703"/>
      <c r="AX8" s="843"/>
      <c r="AY8" s="843"/>
    </row>
    <row r="9" spans="1:51" s="41" customFormat="1" ht="262.5" customHeight="1" x14ac:dyDescent="0.25">
      <c r="A9" s="742" t="s">
        <v>985</v>
      </c>
      <c r="B9" s="742" t="s">
        <v>125</v>
      </c>
      <c r="C9" s="749" t="s">
        <v>437</v>
      </c>
      <c r="D9" s="255" t="s">
        <v>438</v>
      </c>
      <c r="E9" s="228">
        <v>0.94</v>
      </c>
      <c r="F9" s="225" t="s">
        <v>986</v>
      </c>
      <c r="G9" s="225" t="s">
        <v>439</v>
      </c>
      <c r="H9" s="228" t="s">
        <v>987</v>
      </c>
      <c r="I9" s="225">
        <v>0.5</v>
      </c>
      <c r="J9" s="749" t="s">
        <v>440</v>
      </c>
      <c r="K9" s="108" t="s">
        <v>441</v>
      </c>
      <c r="L9" s="225" t="s">
        <v>442</v>
      </c>
      <c r="M9" s="109">
        <v>0.9335</v>
      </c>
      <c r="N9" s="110" t="s">
        <v>443</v>
      </c>
      <c r="O9" s="86"/>
      <c r="P9" s="86" t="s">
        <v>183</v>
      </c>
      <c r="Q9" s="86" t="s">
        <v>988</v>
      </c>
      <c r="R9" s="228">
        <v>1</v>
      </c>
      <c r="S9" s="111" t="s">
        <v>1201</v>
      </c>
      <c r="T9" s="232">
        <v>0.33410000000000001</v>
      </c>
      <c r="U9" s="256" t="s">
        <v>989</v>
      </c>
      <c r="V9" s="233" t="s">
        <v>990</v>
      </c>
      <c r="W9" s="112" t="s">
        <v>991</v>
      </c>
      <c r="X9" s="257" t="s">
        <v>992</v>
      </c>
      <c r="Y9" s="221" t="s">
        <v>444</v>
      </c>
      <c r="Z9" s="113">
        <v>2021130010208</v>
      </c>
      <c r="AA9" s="221" t="s">
        <v>445</v>
      </c>
      <c r="AB9" s="87" t="s">
        <v>993</v>
      </c>
      <c r="AC9" s="87" t="s">
        <v>994</v>
      </c>
      <c r="AD9" s="86">
        <v>1</v>
      </c>
      <c r="AE9" s="234">
        <v>0.62</v>
      </c>
      <c r="AF9" s="235">
        <v>44986</v>
      </c>
      <c r="AG9" s="235">
        <v>45139</v>
      </c>
      <c r="AH9" s="86">
        <f>AG9-AF9</f>
        <v>153</v>
      </c>
      <c r="AI9" s="86">
        <v>540</v>
      </c>
      <c r="AJ9" s="87"/>
      <c r="AK9" s="742" t="s">
        <v>446</v>
      </c>
      <c r="AL9" s="742" t="s">
        <v>447</v>
      </c>
      <c r="AM9" s="86" t="s">
        <v>662</v>
      </c>
      <c r="AN9" s="236">
        <v>614293334</v>
      </c>
      <c r="AO9" s="87" t="s">
        <v>995</v>
      </c>
      <c r="AP9" s="87" t="s">
        <v>996</v>
      </c>
      <c r="AQ9" s="87" t="s">
        <v>997</v>
      </c>
      <c r="AR9" s="86" t="s">
        <v>153</v>
      </c>
      <c r="AS9" s="86" t="s">
        <v>998</v>
      </c>
      <c r="AT9" s="86" t="s">
        <v>999</v>
      </c>
      <c r="AU9" s="86" t="s">
        <v>1000</v>
      </c>
      <c r="AV9" s="235">
        <v>44956</v>
      </c>
      <c r="AW9" s="87"/>
      <c r="AX9" s="517" t="s">
        <v>1001</v>
      </c>
      <c r="AY9" s="87" t="s">
        <v>1002</v>
      </c>
    </row>
    <row r="10" spans="1:51" ht="213.75" customHeight="1" x14ac:dyDescent="0.25">
      <c r="A10" s="742"/>
      <c r="B10" s="742"/>
      <c r="C10" s="749"/>
      <c r="D10" s="825" t="s">
        <v>1003</v>
      </c>
      <c r="E10" s="813">
        <v>0.5</v>
      </c>
      <c r="F10" s="780" t="s">
        <v>1004</v>
      </c>
      <c r="G10" s="780" t="s">
        <v>1004</v>
      </c>
      <c r="H10" s="813" t="s">
        <v>252</v>
      </c>
      <c r="I10" s="813">
        <v>0.3</v>
      </c>
      <c r="J10" s="749"/>
      <c r="K10" s="108" t="s">
        <v>1005</v>
      </c>
      <c r="L10" s="223" t="s">
        <v>252</v>
      </c>
      <c r="M10" s="224">
        <v>0.05</v>
      </c>
      <c r="N10" s="110" t="s">
        <v>448</v>
      </c>
      <c r="O10" s="88"/>
      <c r="P10" s="88" t="s">
        <v>183</v>
      </c>
      <c r="Q10" s="86" t="s">
        <v>1006</v>
      </c>
      <c r="R10" s="224">
        <v>0.5</v>
      </c>
      <c r="S10" s="245">
        <v>0</v>
      </c>
      <c r="T10" s="237">
        <v>0.5</v>
      </c>
      <c r="U10" s="256" t="s">
        <v>989</v>
      </c>
      <c r="V10" s="233" t="s">
        <v>990</v>
      </c>
      <c r="W10" s="112" t="s">
        <v>991</v>
      </c>
      <c r="X10" s="257" t="s">
        <v>992</v>
      </c>
      <c r="Y10" s="114" t="s">
        <v>449</v>
      </c>
      <c r="Z10" s="115">
        <v>2021130010292</v>
      </c>
      <c r="AA10" s="114" t="s">
        <v>1007</v>
      </c>
      <c r="AB10" s="87" t="s">
        <v>1008</v>
      </c>
      <c r="AC10" s="87" t="s">
        <v>1009</v>
      </c>
      <c r="AD10" s="88">
        <v>1</v>
      </c>
      <c r="AE10" s="234" t="s">
        <v>1010</v>
      </c>
      <c r="AF10" s="235">
        <v>44986</v>
      </c>
      <c r="AG10" s="238">
        <v>45137</v>
      </c>
      <c r="AH10" s="88">
        <v>120</v>
      </c>
      <c r="AI10" s="88">
        <v>5844</v>
      </c>
      <c r="AJ10" s="89"/>
      <c r="AK10" s="742"/>
      <c r="AL10" s="742"/>
      <c r="AM10" s="88" t="s">
        <v>662</v>
      </c>
      <c r="AN10" s="239">
        <v>1500000000</v>
      </c>
      <c r="AO10" s="86" t="s">
        <v>1011</v>
      </c>
      <c r="AP10" s="87" t="s">
        <v>1012</v>
      </c>
      <c r="AQ10" s="87" t="s">
        <v>1013</v>
      </c>
      <c r="AR10" s="88" t="s">
        <v>153</v>
      </c>
      <c r="AS10" s="88" t="s">
        <v>1014</v>
      </c>
      <c r="AT10" s="86" t="s">
        <v>1014</v>
      </c>
      <c r="AU10" s="86" t="s">
        <v>1015</v>
      </c>
      <c r="AV10" s="238">
        <v>44986</v>
      </c>
      <c r="AW10" s="240" t="s">
        <v>1016</v>
      </c>
      <c r="AX10" s="519"/>
      <c r="AY10" s="87" t="s">
        <v>1017</v>
      </c>
    </row>
    <row r="11" spans="1:51" ht="155.25" customHeight="1" x14ac:dyDescent="0.25">
      <c r="A11" s="742"/>
      <c r="B11" s="742"/>
      <c r="C11" s="749"/>
      <c r="D11" s="826"/>
      <c r="E11" s="840"/>
      <c r="F11" s="781"/>
      <c r="G11" s="781"/>
      <c r="H11" s="840"/>
      <c r="I11" s="840"/>
      <c r="J11" s="749"/>
      <c r="K11" s="794" t="s">
        <v>1018</v>
      </c>
      <c r="L11" s="797" t="s">
        <v>252</v>
      </c>
      <c r="M11" s="767">
        <v>0</v>
      </c>
      <c r="N11" s="780" t="s">
        <v>1019</v>
      </c>
      <c r="O11" s="511"/>
      <c r="P11" s="511" t="s">
        <v>183</v>
      </c>
      <c r="Q11" s="517" t="s">
        <v>988</v>
      </c>
      <c r="R11" s="767">
        <v>0.8</v>
      </c>
      <c r="S11" s="520">
        <v>0.56699999999999995</v>
      </c>
      <c r="T11" s="786">
        <v>0.23300000000000001</v>
      </c>
      <c r="U11" s="789" t="s">
        <v>989</v>
      </c>
      <c r="V11" s="771" t="s">
        <v>990</v>
      </c>
      <c r="W11" s="774" t="s">
        <v>991</v>
      </c>
      <c r="X11" s="777" t="s">
        <v>992</v>
      </c>
      <c r="Y11" s="822" t="s">
        <v>1020</v>
      </c>
      <c r="Z11" s="832">
        <v>2021130010138</v>
      </c>
      <c r="AA11" s="822" t="s">
        <v>1021</v>
      </c>
      <c r="AB11" s="87" t="s">
        <v>1022</v>
      </c>
      <c r="AC11" s="87" t="s">
        <v>592</v>
      </c>
      <c r="AD11" s="88">
        <v>5</v>
      </c>
      <c r="AE11" s="234">
        <v>0.44869123660403543</v>
      </c>
      <c r="AF11" s="765">
        <v>44986</v>
      </c>
      <c r="AG11" s="746">
        <v>45260</v>
      </c>
      <c r="AH11" s="511">
        <v>240</v>
      </c>
      <c r="AI11" s="511">
        <v>33281</v>
      </c>
      <c r="AJ11" s="733"/>
      <c r="AK11" s="742"/>
      <c r="AL11" s="742"/>
      <c r="AM11" s="511" t="s">
        <v>1023</v>
      </c>
      <c r="AN11" s="514">
        <v>9690027387</v>
      </c>
      <c r="AO11" s="517" t="s">
        <v>1024</v>
      </c>
      <c r="AP11" s="517" t="s">
        <v>1025</v>
      </c>
      <c r="AQ11" s="517" t="s">
        <v>1026</v>
      </c>
      <c r="AR11" s="511" t="s">
        <v>153</v>
      </c>
      <c r="AS11" s="511" t="s">
        <v>998</v>
      </c>
      <c r="AT11" s="517" t="s">
        <v>999</v>
      </c>
      <c r="AU11" s="517" t="s">
        <v>1024</v>
      </c>
      <c r="AV11" s="746">
        <v>44986</v>
      </c>
      <c r="AW11" s="835"/>
      <c r="AX11" s="517" t="s">
        <v>1027</v>
      </c>
      <c r="AY11" s="87" t="s">
        <v>1028</v>
      </c>
    </row>
    <row r="12" spans="1:51" ht="155.25" customHeight="1" x14ac:dyDescent="0.25">
      <c r="A12" s="742"/>
      <c r="B12" s="742"/>
      <c r="C12" s="749"/>
      <c r="D12" s="826"/>
      <c r="E12" s="840"/>
      <c r="F12" s="781"/>
      <c r="G12" s="781"/>
      <c r="H12" s="840"/>
      <c r="I12" s="781"/>
      <c r="J12" s="749"/>
      <c r="K12" s="795"/>
      <c r="L12" s="798"/>
      <c r="M12" s="768"/>
      <c r="N12" s="781"/>
      <c r="O12" s="512"/>
      <c r="P12" s="512"/>
      <c r="Q12" s="518"/>
      <c r="R12" s="768"/>
      <c r="S12" s="801"/>
      <c r="T12" s="787"/>
      <c r="U12" s="790"/>
      <c r="V12" s="772"/>
      <c r="W12" s="775"/>
      <c r="X12" s="778"/>
      <c r="Y12" s="823"/>
      <c r="Z12" s="833"/>
      <c r="AA12" s="823"/>
      <c r="AB12" s="87" t="s">
        <v>1029</v>
      </c>
      <c r="AC12" s="87" t="s">
        <v>1030</v>
      </c>
      <c r="AD12" s="88">
        <v>5</v>
      </c>
      <c r="AE12" s="234">
        <v>8.6194792609206899E-2</v>
      </c>
      <c r="AF12" s="811"/>
      <c r="AG12" s="800"/>
      <c r="AH12" s="512"/>
      <c r="AI12" s="512"/>
      <c r="AJ12" s="809"/>
      <c r="AK12" s="742"/>
      <c r="AL12" s="742"/>
      <c r="AM12" s="512"/>
      <c r="AN12" s="515"/>
      <c r="AO12" s="518"/>
      <c r="AP12" s="518"/>
      <c r="AQ12" s="518"/>
      <c r="AR12" s="512"/>
      <c r="AS12" s="512"/>
      <c r="AT12" s="518"/>
      <c r="AU12" s="518"/>
      <c r="AV12" s="800"/>
      <c r="AW12" s="836"/>
      <c r="AX12" s="518"/>
      <c r="AY12" s="87" t="s">
        <v>1031</v>
      </c>
    </row>
    <row r="13" spans="1:51" ht="155.25" customHeight="1" x14ac:dyDescent="0.25">
      <c r="A13" s="742"/>
      <c r="B13" s="742"/>
      <c r="C13" s="749"/>
      <c r="D13" s="826"/>
      <c r="E13" s="840"/>
      <c r="F13" s="781"/>
      <c r="G13" s="781"/>
      <c r="H13" s="840"/>
      <c r="I13" s="781"/>
      <c r="J13" s="749"/>
      <c r="K13" s="795"/>
      <c r="L13" s="798"/>
      <c r="M13" s="768"/>
      <c r="N13" s="781"/>
      <c r="O13" s="512"/>
      <c r="P13" s="512"/>
      <c r="Q13" s="518"/>
      <c r="R13" s="768"/>
      <c r="S13" s="801"/>
      <c r="T13" s="787"/>
      <c r="U13" s="790"/>
      <c r="V13" s="772"/>
      <c r="W13" s="775"/>
      <c r="X13" s="778"/>
      <c r="Y13" s="823"/>
      <c r="Z13" s="833"/>
      <c r="AA13" s="823"/>
      <c r="AB13" s="87" t="s">
        <v>1032</v>
      </c>
      <c r="AC13" s="231" t="s">
        <v>1033</v>
      </c>
      <c r="AD13" s="88">
        <v>5</v>
      </c>
      <c r="AE13" s="241">
        <v>1.8026225625981298E-3</v>
      </c>
      <c r="AF13" s="811"/>
      <c r="AG13" s="800"/>
      <c r="AH13" s="512"/>
      <c r="AI13" s="512"/>
      <c r="AJ13" s="809"/>
      <c r="AK13" s="742"/>
      <c r="AL13" s="742"/>
      <c r="AM13" s="512"/>
      <c r="AN13" s="515"/>
      <c r="AO13" s="518"/>
      <c r="AP13" s="518"/>
      <c r="AQ13" s="518"/>
      <c r="AR13" s="512"/>
      <c r="AS13" s="512"/>
      <c r="AT13" s="518"/>
      <c r="AU13" s="518"/>
      <c r="AV13" s="800"/>
      <c r="AW13" s="836"/>
      <c r="AX13" s="518"/>
      <c r="AY13" s="87" t="s">
        <v>1034</v>
      </c>
    </row>
    <row r="14" spans="1:51" ht="155.25" customHeight="1" x14ac:dyDescent="0.25">
      <c r="A14" s="742"/>
      <c r="B14" s="742"/>
      <c r="C14" s="749"/>
      <c r="D14" s="826"/>
      <c r="E14" s="840"/>
      <c r="F14" s="781"/>
      <c r="G14" s="781"/>
      <c r="H14" s="840"/>
      <c r="I14" s="781"/>
      <c r="J14" s="749"/>
      <c r="K14" s="795"/>
      <c r="L14" s="798"/>
      <c r="M14" s="768"/>
      <c r="N14" s="781"/>
      <c r="O14" s="512"/>
      <c r="P14" s="512"/>
      <c r="Q14" s="518"/>
      <c r="R14" s="768"/>
      <c r="S14" s="801"/>
      <c r="T14" s="787"/>
      <c r="U14" s="790"/>
      <c r="V14" s="772"/>
      <c r="W14" s="775"/>
      <c r="X14" s="778"/>
      <c r="Y14" s="823"/>
      <c r="Z14" s="833"/>
      <c r="AA14" s="823"/>
      <c r="AB14" s="87" t="s">
        <v>1035</v>
      </c>
      <c r="AC14" s="231" t="s">
        <v>1036</v>
      </c>
      <c r="AD14" s="88">
        <v>5</v>
      </c>
      <c r="AE14" s="234">
        <v>0.29145927634724444</v>
      </c>
      <c r="AF14" s="811"/>
      <c r="AG14" s="800"/>
      <c r="AH14" s="512"/>
      <c r="AI14" s="512"/>
      <c r="AJ14" s="809"/>
      <c r="AK14" s="742"/>
      <c r="AL14" s="742"/>
      <c r="AM14" s="512"/>
      <c r="AN14" s="515"/>
      <c r="AO14" s="518"/>
      <c r="AP14" s="518"/>
      <c r="AQ14" s="518"/>
      <c r="AR14" s="512"/>
      <c r="AS14" s="512"/>
      <c r="AT14" s="518"/>
      <c r="AU14" s="518"/>
      <c r="AV14" s="800"/>
      <c r="AW14" s="836"/>
      <c r="AX14" s="519"/>
      <c r="AY14" s="87" t="s">
        <v>1037</v>
      </c>
    </row>
    <row r="15" spans="1:51" ht="155.25" customHeight="1" x14ac:dyDescent="0.25">
      <c r="A15" s="742"/>
      <c r="B15" s="742"/>
      <c r="C15" s="749"/>
      <c r="D15" s="826"/>
      <c r="E15" s="840"/>
      <c r="F15" s="781"/>
      <c r="G15" s="781"/>
      <c r="H15" s="840"/>
      <c r="I15" s="781"/>
      <c r="J15" s="749"/>
      <c r="K15" s="795"/>
      <c r="L15" s="798"/>
      <c r="M15" s="768"/>
      <c r="N15" s="781"/>
      <c r="O15" s="512"/>
      <c r="P15" s="512"/>
      <c r="Q15" s="518"/>
      <c r="R15" s="768"/>
      <c r="S15" s="801"/>
      <c r="T15" s="787"/>
      <c r="U15" s="790"/>
      <c r="V15" s="772"/>
      <c r="W15" s="775"/>
      <c r="X15" s="778"/>
      <c r="Y15" s="823"/>
      <c r="Z15" s="833"/>
      <c r="AA15" s="823"/>
      <c r="AB15" s="87" t="s">
        <v>1038</v>
      </c>
      <c r="AC15" s="88" t="s">
        <v>1039</v>
      </c>
      <c r="AD15" s="88">
        <v>5</v>
      </c>
      <c r="AE15" s="234">
        <v>2.0605876436208672E-2</v>
      </c>
      <c r="AF15" s="811"/>
      <c r="AG15" s="800"/>
      <c r="AH15" s="512"/>
      <c r="AI15" s="512"/>
      <c r="AJ15" s="809"/>
      <c r="AK15" s="742"/>
      <c r="AL15" s="742"/>
      <c r="AM15" s="512"/>
      <c r="AN15" s="515"/>
      <c r="AO15" s="518"/>
      <c r="AP15" s="518"/>
      <c r="AQ15" s="518"/>
      <c r="AR15" s="512"/>
      <c r="AS15" s="512"/>
      <c r="AT15" s="518"/>
      <c r="AU15" s="518"/>
      <c r="AV15" s="800"/>
      <c r="AW15" s="836"/>
      <c r="AX15" s="517" t="s">
        <v>1040</v>
      </c>
      <c r="AY15" s="87" t="s">
        <v>1041</v>
      </c>
    </row>
    <row r="16" spans="1:51" ht="155.25" customHeight="1" x14ac:dyDescent="0.25">
      <c r="A16" s="742"/>
      <c r="B16" s="742"/>
      <c r="C16" s="749"/>
      <c r="D16" s="826"/>
      <c r="E16" s="840"/>
      <c r="F16" s="781"/>
      <c r="G16" s="781"/>
      <c r="H16" s="840"/>
      <c r="I16" s="781"/>
      <c r="J16" s="749"/>
      <c r="K16" s="795"/>
      <c r="L16" s="798"/>
      <c r="M16" s="768"/>
      <c r="N16" s="781"/>
      <c r="O16" s="512"/>
      <c r="P16" s="512"/>
      <c r="Q16" s="518"/>
      <c r="R16" s="768"/>
      <c r="S16" s="801"/>
      <c r="T16" s="787"/>
      <c r="U16" s="790"/>
      <c r="V16" s="772"/>
      <c r="W16" s="775"/>
      <c r="X16" s="778"/>
      <c r="Y16" s="823"/>
      <c r="Z16" s="833"/>
      <c r="AA16" s="823"/>
      <c r="AB16" s="87" t="s">
        <v>1042</v>
      </c>
      <c r="AC16" s="88" t="s">
        <v>1043</v>
      </c>
      <c r="AD16" s="88">
        <v>5</v>
      </c>
      <c r="AE16" s="234">
        <v>9.6418248441014445E-2</v>
      </c>
      <c r="AF16" s="811"/>
      <c r="AG16" s="800"/>
      <c r="AH16" s="512"/>
      <c r="AI16" s="512"/>
      <c r="AJ16" s="809"/>
      <c r="AK16" s="742"/>
      <c r="AL16" s="742"/>
      <c r="AM16" s="512"/>
      <c r="AN16" s="515"/>
      <c r="AO16" s="518"/>
      <c r="AP16" s="518"/>
      <c r="AQ16" s="518"/>
      <c r="AR16" s="512"/>
      <c r="AS16" s="512"/>
      <c r="AT16" s="518"/>
      <c r="AU16" s="518"/>
      <c r="AV16" s="800"/>
      <c r="AW16" s="836"/>
      <c r="AX16" s="518"/>
      <c r="AY16" s="87" t="s">
        <v>1044</v>
      </c>
    </row>
    <row r="17" spans="1:51" ht="155.25" customHeight="1" x14ac:dyDescent="0.25">
      <c r="A17" s="742"/>
      <c r="B17" s="742"/>
      <c r="C17" s="749"/>
      <c r="D17" s="826"/>
      <c r="E17" s="840"/>
      <c r="F17" s="781"/>
      <c r="G17" s="781"/>
      <c r="H17" s="840"/>
      <c r="I17" s="781"/>
      <c r="J17" s="749"/>
      <c r="K17" s="795"/>
      <c r="L17" s="798"/>
      <c r="M17" s="768"/>
      <c r="N17" s="781"/>
      <c r="O17" s="512"/>
      <c r="P17" s="512"/>
      <c r="Q17" s="518"/>
      <c r="R17" s="768"/>
      <c r="S17" s="801"/>
      <c r="T17" s="787"/>
      <c r="U17" s="790"/>
      <c r="V17" s="772"/>
      <c r="W17" s="775"/>
      <c r="X17" s="778"/>
      <c r="Y17" s="823"/>
      <c r="Z17" s="833"/>
      <c r="AA17" s="823"/>
      <c r="AB17" s="154" t="s">
        <v>1045</v>
      </c>
      <c r="AC17" s="88" t="s">
        <v>1046</v>
      </c>
      <c r="AD17" s="88">
        <v>5</v>
      </c>
      <c r="AE17" s="234">
        <v>6.0039268906557529E-3</v>
      </c>
      <c r="AF17" s="811"/>
      <c r="AG17" s="800"/>
      <c r="AH17" s="512"/>
      <c r="AI17" s="512"/>
      <c r="AJ17" s="809"/>
      <c r="AK17" s="742"/>
      <c r="AL17" s="742"/>
      <c r="AM17" s="512"/>
      <c r="AN17" s="515"/>
      <c r="AO17" s="518"/>
      <c r="AP17" s="518"/>
      <c r="AQ17" s="518"/>
      <c r="AR17" s="512"/>
      <c r="AS17" s="512"/>
      <c r="AT17" s="518"/>
      <c r="AU17" s="518"/>
      <c r="AV17" s="800"/>
      <c r="AW17" s="836"/>
      <c r="AX17" s="518"/>
      <c r="AY17" s="87" t="s">
        <v>1047</v>
      </c>
    </row>
    <row r="18" spans="1:51" ht="155.25" customHeight="1" x14ac:dyDescent="0.25">
      <c r="A18" s="742"/>
      <c r="B18" s="742"/>
      <c r="C18" s="749"/>
      <c r="D18" s="826"/>
      <c r="E18" s="840"/>
      <c r="F18" s="781"/>
      <c r="G18" s="781"/>
      <c r="H18" s="840"/>
      <c r="I18" s="781"/>
      <c r="J18" s="749"/>
      <c r="K18" s="795"/>
      <c r="L18" s="798"/>
      <c r="M18" s="768"/>
      <c r="N18" s="781"/>
      <c r="O18" s="512"/>
      <c r="P18" s="512"/>
      <c r="Q18" s="518"/>
      <c r="R18" s="768"/>
      <c r="S18" s="801"/>
      <c r="T18" s="787"/>
      <c r="U18" s="790"/>
      <c r="V18" s="772"/>
      <c r="W18" s="775"/>
      <c r="X18" s="778"/>
      <c r="Y18" s="823"/>
      <c r="Z18" s="833"/>
      <c r="AA18" s="823"/>
      <c r="AB18" s="242" t="s">
        <v>1048</v>
      </c>
      <c r="AC18" s="88" t="s">
        <v>1049</v>
      </c>
      <c r="AD18" s="88">
        <v>5</v>
      </c>
      <c r="AE18" s="241">
        <v>1.17962432338789E-3</v>
      </c>
      <c r="AF18" s="811"/>
      <c r="AG18" s="800"/>
      <c r="AH18" s="512"/>
      <c r="AI18" s="512"/>
      <c r="AJ18" s="809"/>
      <c r="AK18" s="742"/>
      <c r="AL18" s="742"/>
      <c r="AM18" s="512"/>
      <c r="AN18" s="515"/>
      <c r="AO18" s="518"/>
      <c r="AP18" s="518"/>
      <c r="AQ18" s="518"/>
      <c r="AR18" s="512"/>
      <c r="AS18" s="512"/>
      <c r="AT18" s="518"/>
      <c r="AU18" s="518"/>
      <c r="AV18" s="800"/>
      <c r="AW18" s="836"/>
      <c r="AX18" s="519"/>
      <c r="AY18" s="87" t="s">
        <v>1050</v>
      </c>
    </row>
    <row r="19" spans="1:51" ht="155.25" customHeight="1" x14ac:dyDescent="0.25">
      <c r="A19" s="742"/>
      <c r="B19" s="742"/>
      <c r="C19" s="749"/>
      <c r="D19" s="826"/>
      <c r="E19" s="840"/>
      <c r="F19" s="781"/>
      <c r="G19" s="781"/>
      <c r="H19" s="840"/>
      <c r="I19" s="781"/>
      <c r="J19" s="749"/>
      <c r="K19" s="795"/>
      <c r="L19" s="798"/>
      <c r="M19" s="768"/>
      <c r="N19" s="781"/>
      <c r="O19" s="512"/>
      <c r="P19" s="512"/>
      <c r="Q19" s="518"/>
      <c r="R19" s="768"/>
      <c r="S19" s="801"/>
      <c r="T19" s="787"/>
      <c r="U19" s="790"/>
      <c r="V19" s="772"/>
      <c r="W19" s="775"/>
      <c r="X19" s="778"/>
      <c r="Y19" s="823"/>
      <c r="Z19" s="833"/>
      <c r="AA19" s="823"/>
      <c r="AB19" s="154" t="s">
        <v>1051</v>
      </c>
      <c r="AC19" s="86" t="s">
        <v>1052</v>
      </c>
      <c r="AD19" s="88">
        <v>1</v>
      </c>
      <c r="AE19" s="234">
        <v>4.4858025951831089E-2</v>
      </c>
      <c r="AF19" s="811"/>
      <c r="AG19" s="800"/>
      <c r="AH19" s="512"/>
      <c r="AI19" s="512"/>
      <c r="AJ19" s="809"/>
      <c r="AK19" s="742"/>
      <c r="AL19" s="742"/>
      <c r="AM19" s="512"/>
      <c r="AN19" s="515"/>
      <c r="AO19" s="518"/>
      <c r="AP19" s="518"/>
      <c r="AQ19" s="518"/>
      <c r="AR19" s="512"/>
      <c r="AS19" s="512"/>
      <c r="AT19" s="518"/>
      <c r="AU19" s="518"/>
      <c r="AV19" s="800"/>
      <c r="AW19" s="836"/>
      <c r="AX19" s="517" t="s">
        <v>1053</v>
      </c>
      <c r="AY19" s="87" t="s">
        <v>1054</v>
      </c>
    </row>
    <row r="20" spans="1:51" ht="155.25" customHeight="1" x14ac:dyDescent="0.25">
      <c r="A20" s="742"/>
      <c r="B20" s="742"/>
      <c r="C20" s="749"/>
      <c r="D20" s="826"/>
      <c r="E20" s="840"/>
      <c r="F20" s="781"/>
      <c r="G20" s="781"/>
      <c r="H20" s="840"/>
      <c r="I20" s="781"/>
      <c r="J20" s="749"/>
      <c r="K20" s="795"/>
      <c r="L20" s="798"/>
      <c r="M20" s="768"/>
      <c r="N20" s="781"/>
      <c r="O20" s="512"/>
      <c r="P20" s="512"/>
      <c r="Q20" s="518"/>
      <c r="R20" s="768"/>
      <c r="S20" s="801"/>
      <c r="T20" s="787"/>
      <c r="U20" s="791"/>
      <c r="V20" s="773"/>
      <c r="W20" s="776"/>
      <c r="X20" s="779"/>
      <c r="Y20" s="824"/>
      <c r="Z20" s="834"/>
      <c r="AA20" s="824"/>
      <c r="AB20" s="87" t="s">
        <v>1055</v>
      </c>
      <c r="AC20" s="86" t="s">
        <v>1056</v>
      </c>
      <c r="AD20" s="88">
        <v>1</v>
      </c>
      <c r="AE20" s="241">
        <v>2.7863698338172717E-3</v>
      </c>
      <c r="AF20" s="770"/>
      <c r="AG20" s="757"/>
      <c r="AH20" s="513"/>
      <c r="AI20" s="513"/>
      <c r="AJ20" s="734"/>
      <c r="AK20" s="742"/>
      <c r="AL20" s="742"/>
      <c r="AM20" s="513"/>
      <c r="AN20" s="516"/>
      <c r="AO20" s="519"/>
      <c r="AP20" s="519"/>
      <c r="AQ20" s="519"/>
      <c r="AR20" s="513"/>
      <c r="AS20" s="513"/>
      <c r="AT20" s="519"/>
      <c r="AU20" s="519"/>
      <c r="AV20" s="757"/>
      <c r="AW20" s="837"/>
      <c r="AX20" s="519"/>
      <c r="AY20" s="87" t="s">
        <v>1057</v>
      </c>
    </row>
    <row r="21" spans="1:51" ht="129.75" customHeight="1" x14ac:dyDescent="0.25">
      <c r="A21" s="744" t="s">
        <v>985</v>
      </c>
      <c r="B21" s="742"/>
      <c r="C21" s="749"/>
      <c r="D21" s="826"/>
      <c r="E21" s="840"/>
      <c r="F21" s="781"/>
      <c r="G21" s="781"/>
      <c r="H21" s="840"/>
      <c r="I21" s="781"/>
      <c r="J21" s="749"/>
      <c r="K21" s="795"/>
      <c r="L21" s="798"/>
      <c r="M21" s="768"/>
      <c r="N21" s="781"/>
      <c r="O21" s="512"/>
      <c r="P21" s="512"/>
      <c r="Q21" s="518"/>
      <c r="R21" s="768"/>
      <c r="S21" s="801"/>
      <c r="T21" s="787"/>
      <c r="U21" s="789" t="s">
        <v>989</v>
      </c>
      <c r="V21" s="771" t="s">
        <v>990</v>
      </c>
      <c r="W21" s="774" t="s">
        <v>991</v>
      </c>
      <c r="X21" s="777" t="s">
        <v>992</v>
      </c>
      <c r="Y21" s="822" t="s">
        <v>1058</v>
      </c>
      <c r="Z21" s="832">
        <v>2021002130267</v>
      </c>
      <c r="AA21" s="822" t="s">
        <v>1059</v>
      </c>
      <c r="AB21" s="87" t="s">
        <v>1060</v>
      </c>
      <c r="AC21" s="86" t="s">
        <v>1061</v>
      </c>
      <c r="AD21" s="88">
        <v>1</v>
      </c>
      <c r="AE21" s="234">
        <v>0.14778082660090774</v>
      </c>
      <c r="AF21" s="765">
        <v>44957</v>
      </c>
      <c r="AG21" s="746">
        <v>45107</v>
      </c>
      <c r="AH21" s="511">
        <v>150</v>
      </c>
      <c r="AI21" s="511">
        <v>340</v>
      </c>
      <c r="AJ21" s="733"/>
      <c r="AK21" s="742"/>
      <c r="AL21" s="742"/>
      <c r="AM21" s="511" t="s">
        <v>1023</v>
      </c>
      <c r="AN21" s="514">
        <v>1221881311</v>
      </c>
      <c r="AO21" s="511" t="s">
        <v>1024</v>
      </c>
      <c r="AP21" s="517" t="s">
        <v>1062</v>
      </c>
      <c r="AQ21" s="517" t="s">
        <v>1063</v>
      </c>
      <c r="AR21" s="511" t="s">
        <v>153</v>
      </c>
      <c r="AS21" s="511" t="s">
        <v>998</v>
      </c>
      <c r="AT21" s="517" t="s">
        <v>999</v>
      </c>
      <c r="AU21" s="517" t="s">
        <v>1024</v>
      </c>
      <c r="AV21" s="746">
        <v>44957</v>
      </c>
      <c r="AW21" s="733"/>
      <c r="AX21" s="517" t="s">
        <v>1064</v>
      </c>
      <c r="AY21" s="87" t="s">
        <v>1065</v>
      </c>
    </row>
    <row r="22" spans="1:51" ht="129.75" customHeight="1" x14ac:dyDescent="0.25">
      <c r="A22" s="744"/>
      <c r="B22" s="742"/>
      <c r="C22" s="749"/>
      <c r="D22" s="826"/>
      <c r="E22" s="840"/>
      <c r="F22" s="781"/>
      <c r="G22" s="781"/>
      <c r="H22" s="840"/>
      <c r="I22" s="781"/>
      <c r="J22" s="749"/>
      <c r="K22" s="795"/>
      <c r="L22" s="798"/>
      <c r="M22" s="768"/>
      <c r="N22" s="781"/>
      <c r="O22" s="512"/>
      <c r="P22" s="512"/>
      <c r="Q22" s="518"/>
      <c r="R22" s="768"/>
      <c r="S22" s="801"/>
      <c r="T22" s="787"/>
      <c r="U22" s="790"/>
      <c r="V22" s="772"/>
      <c r="W22" s="775"/>
      <c r="X22" s="778"/>
      <c r="Y22" s="823"/>
      <c r="Z22" s="833"/>
      <c r="AA22" s="823"/>
      <c r="AB22" s="87" t="s">
        <v>1066</v>
      </c>
      <c r="AC22" s="86" t="s">
        <v>1067</v>
      </c>
      <c r="AD22" s="88">
        <v>1</v>
      </c>
      <c r="AE22" s="234">
        <v>3.3021527270926172E-2</v>
      </c>
      <c r="AF22" s="811"/>
      <c r="AG22" s="800"/>
      <c r="AH22" s="512"/>
      <c r="AI22" s="512"/>
      <c r="AJ22" s="809"/>
      <c r="AK22" s="742"/>
      <c r="AL22" s="742"/>
      <c r="AM22" s="512"/>
      <c r="AN22" s="515"/>
      <c r="AO22" s="512"/>
      <c r="AP22" s="518"/>
      <c r="AQ22" s="518"/>
      <c r="AR22" s="512"/>
      <c r="AS22" s="512"/>
      <c r="AT22" s="518"/>
      <c r="AU22" s="518"/>
      <c r="AV22" s="800"/>
      <c r="AW22" s="809"/>
      <c r="AX22" s="519"/>
      <c r="AY22" s="87" t="s">
        <v>1068</v>
      </c>
    </row>
    <row r="23" spans="1:51" ht="129.75" customHeight="1" x14ac:dyDescent="0.25">
      <c r="A23" s="744"/>
      <c r="B23" s="742"/>
      <c r="C23" s="749"/>
      <c r="D23" s="826"/>
      <c r="E23" s="840"/>
      <c r="F23" s="781"/>
      <c r="G23" s="781"/>
      <c r="H23" s="840"/>
      <c r="I23" s="781"/>
      <c r="J23" s="749"/>
      <c r="K23" s="795"/>
      <c r="L23" s="798"/>
      <c r="M23" s="768"/>
      <c r="N23" s="781"/>
      <c r="O23" s="512"/>
      <c r="P23" s="512"/>
      <c r="Q23" s="518"/>
      <c r="R23" s="768"/>
      <c r="S23" s="801"/>
      <c r="T23" s="787"/>
      <c r="U23" s="790"/>
      <c r="V23" s="772"/>
      <c r="W23" s="775"/>
      <c r="X23" s="778"/>
      <c r="Y23" s="823"/>
      <c r="Z23" s="833"/>
      <c r="AA23" s="823"/>
      <c r="AB23" s="87" t="s">
        <v>1069</v>
      </c>
      <c r="AC23" s="86" t="s">
        <v>1070</v>
      </c>
      <c r="AD23" s="88">
        <v>1</v>
      </c>
      <c r="AE23" s="234">
        <v>7.034580142649044E-2</v>
      </c>
      <c r="AF23" s="811"/>
      <c r="AG23" s="800"/>
      <c r="AH23" s="512"/>
      <c r="AI23" s="512"/>
      <c r="AJ23" s="809"/>
      <c r="AK23" s="742"/>
      <c r="AL23" s="742"/>
      <c r="AM23" s="512"/>
      <c r="AN23" s="515"/>
      <c r="AO23" s="512"/>
      <c r="AP23" s="518"/>
      <c r="AQ23" s="518"/>
      <c r="AR23" s="512"/>
      <c r="AS23" s="512"/>
      <c r="AT23" s="518"/>
      <c r="AU23" s="518"/>
      <c r="AV23" s="800"/>
      <c r="AW23" s="809"/>
      <c r="AX23" s="517" t="s">
        <v>1071</v>
      </c>
      <c r="AY23" s="87" t="s">
        <v>1072</v>
      </c>
    </row>
    <row r="24" spans="1:51" ht="129.75" customHeight="1" x14ac:dyDescent="0.25">
      <c r="A24" s="744"/>
      <c r="B24" s="742"/>
      <c r="C24" s="749"/>
      <c r="D24" s="826"/>
      <c r="E24" s="840"/>
      <c r="F24" s="781"/>
      <c r="G24" s="781"/>
      <c r="H24" s="840"/>
      <c r="I24" s="781"/>
      <c r="J24" s="749"/>
      <c r="K24" s="795"/>
      <c r="L24" s="798"/>
      <c r="M24" s="768"/>
      <c r="N24" s="781"/>
      <c r="O24" s="512"/>
      <c r="P24" s="512"/>
      <c r="Q24" s="518"/>
      <c r="R24" s="768"/>
      <c r="S24" s="801"/>
      <c r="T24" s="787"/>
      <c r="U24" s="790"/>
      <c r="V24" s="772"/>
      <c r="W24" s="775"/>
      <c r="X24" s="778"/>
      <c r="Y24" s="823"/>
      <c r="Z24" s="833"/>
      <c r="AA24" s="823"/>
      <c r="AB24" s="87" t="s">
        <v>1073</v>
      </c>
      <c r="AC24" s="86" t="s">
        <v>1036</v>
      </c>
      <c r="AD24" s="88">
        <v>1</v>
      </c>
      <c r="AE24" s="234">
        <v>0.58138958193901824</v>
      </c>
      <c r="AF24" s="811"/>
      <c r="AG24" s="800"/>
      <c r="AH24" s="512"/>
      <c r="AI24" s="512"/>
      <c r="AJ24" s="809"/>
      <c r="AK24" s="742"/>
      <c r="AL24" s="742"/>
      <c r="AM24" s="512"/>
      <c r="AN24" s="515"/>
      <c r="AO24" s="512"/>
      <c r="AP24" s="518"/>
      <c r="AQ24" s="518"/>
      <c r="AR24" s="512"/>
      <c r="AS24" s="512"/>
      <c r="AT24" s="518"/>
      <c r="AU24" s="518"/>
      <c r="AV24" s="800"/>
      <c r="AW24" s="809"/>
      <c r="AX24" s="519"/>
      <c r="AY24" s="87" t="s">
        <v>1074</v>
      </c>
    </row>
    <row r="25" spans="1:51" ht="129.75" customHeight="1" x14ac:dyDescent="0.25">
      <c r="A25" s="744"/>
      <c r="B25" s="742"/>
      <c r="C25" s="749"/>
      <c r="D25" s="826"/>
      <c r="E25" s="840"/>
      <c r="F25" s="781"/>
      <c r="G25" s="781"/>
      <c r="H25" s="840"/>
      <c r="I25" s="781"/>
      <c r="J25" s="749"/>
      <c r="K25" s="795"/>
      <c r="L25" s="798"/>
      <c r="M25" s="768"/>
      <c r="N25" s="781"/>
      <c r="O25" s="512"/>
      <c r="P25" s="512"/>
      <c r="Q25" s="518"/>
      <c r="R25" s="768"/>
      <c r="S25" s="801"/>
      <c r="T25" s="787"/>
      <c r="U25" s="790"/>
      <c r="V25" s="772"/>
      <c r="W25" s="775"/>
      <c r="X25" s="778"/>
      <c r="Y25" s="823"/>
      <c r="Z25" s="833"/>
      <c r="AA25" s="823"/>
      <c r="AB25" s="87" t="s">
        <v>1075</v>
      </c>
      <c r="AC25" s="88" t="s">
        <v>1039</v>
      </c>
      <c r="AD25" s="88">
        <v>1</v>
      </c>
      <c r="AE25" s="241">
        <v>1.5374226486859022E-3</v>
      </c>
      <c r="AF25" s="811"/>
      <c r="AG25" s="800"/>
      <c r="AH25" s="512"/>
      <c r="AI25" s="512"/>
      <c r="AJ25" s="809"/>
      <c r="AK25" s="742"/>
      <c r="AL25" s="742"/>
      <c r="AM25" s="512"/>
      <c r="AN25" s="515"/>
      <c r="AO25" s="512"/>
      <c r="AP25" s="518"/>
      <c r="AQ25" s="518"/>
      <c r="AR25" s="512"/>
      <c r="AS25" s="512"/>
      <c r="AT25" s="518"/>
      <c r="AU25" s="518"/>
      <c r="AV25" s="800"/>
      <c r="AW25" s="809"/>
      <c r="AX25" s="87"/>
      <c r="AY25" s="89"/>
    </row>
    <row r="26" spans="1:51" ht="129.75" customHeight="1" x14ac:dyDescent="0.25">
      <c r="A26" s="744"/>
      <c r="B26" s="742"/>
      <c r="C26" s="749"/>
      <c r="D26" s="826"/>
      <c r="E26" s="840"/>
      <c r="F26" s="781"/>
      <c r="G26" s="781"/>
      <c r="H26" s="840"/>
      <c r="I26" s="781"/>
      <c r="J26" s="749"/>
      <c r="K26" s="795"/>
      <c r="L26" s="798"/>
      <c r="M26" s="768"/>
      <c r="N26" s="781"/>
      <c r="O26" s="512"/>
      <c r="P26" s="512"/>
      <c r="Q26" s="518"/>
      <c r="R26" s="768"/>
      <c r="S26" s="801"/>
      <c r="T26" s="787"/>
      <c r="U26" s="790"/>
      <c r="V26" s="772"/>
      <c r="W26" s="775"/>
      <c r="X26" s="778"/>
      <c r="Y26" s="823"/>
      <c r="Z26" s="833"/>
      <c r="AA26" s="823"/>
      <c r="AB26" s="87" t="s">
        <v>1076</v>
      </c>
      <c r="AC26" s="88" t="s">
        <v>1043</v>
      </c>
      <c r="AD26" s="88">
        <v>1</v>
      </c>
      <c r="AE26" s="234">
        <v>1.852824886895111E-2</v>
      </c>
      <c r="AF26" s="811"/>
      <c r="AG26" s="800"/>
      <c r="AH26" s="512"/>
      <c r="AI26" s="512"/>
      <c r="AJ26" s="809"/>
      <c r="AK26" s="742"/>
      <c r="AL26" s="742"/>
      <c r="AM26" s="512"/>
      <c r="AN26" s="515"/>
      <c r="AO26" s="512"/>
      <c r="AP26" s="518"/>
      <c r="AQ26" s="518"/>
      <c r="AR26" s="512"/>
      <c r="AS26" s="512"/>
      <c r="AT26" s="518"/>
      <c r="AU26" s="518"/>
      <c r="AV26" s="800"/>
      <c r="AW26" s="809"/>
      <c r="AX26" s="87"/>
      <c r="AY26" s="89"/>
    </row>
    <row r="27" spans="1:51" ht="129.75" customHeight="1" x14ac:dyDescent="0.25">
      <c r="A27" s="744"/>
      <c r="B27" s="742"/>
      <c r="C27" s="749"/>
      <c r="D27" s="826"/>
      <c r="E27" s="840"/>
      <c r="F27" s="781"/>
      <c r="G27" s="781"/>
      <c r="H27" s="840"/>
      <c r="I27" s="781"/>
      <c r="J27" s="749"/>
      <c r="K27" s="795"/>
      <c r="L27" s="798"/>
      <c r="M27" s="768"/>
      <c r="N27" s="781"/>
      <c r="O27" s="512"/>
      <c r="P27" s="512"/>
      <c r="Q27" s="518"/>
      <c r="R27" s="768"/>
      <c r="S27" s="801"/>
      <c r="T27" s="787"/>
      <c r="U27" s="790"/>
      <c r="V27" s="772"/>
      <c r="W27" s="775"/>
      <c r="X27" s="778"/>
      <c r="Y27" s="823"/>
      <c r="Z27" s="833"/>
      <c r="AA27" s="823"/>
      <c r="AB27" s="87" t="s">
        <v>1077</v>
      </c>
      <c r="AC27" s="231" t="s">
        <v>1033</v>
      </c>
      <c r="AD27" s="88">
        <v>1</v>
      </c>
      <c r="AE27" s="241">
        <v>3.1613299658376803E-3</v>
      </c>
      <c r="AF27" s="811"/>
      <c r="AG27" s="800"/>
      <c r="AH27" s="512"/>
      <c r="AI27" s="512"/>
      <c r="AJ27" s="809"/>
      <c r="AK27" s="742"/>
      <c r="AL27" s="742"/>
      <c r="AM27" s="512"/>
      <c r="AN27" s="515"/>
      <c r="AO27" s="512"/>
      <c r="AP27" s="518"/>
      <c r="AQ27" s="518"/>
      <c r="AR27" s="512"/>
      <c r="AS27" s="512"/>
      <c r="AT27" s="518"/>
      <c r="AU27" s="518"/>
      <c r="AV27" s="800"/>
      <c r="AW27" s="809"/>
      <c r="AX27" s="87"/>
      <c r="AY27" s="89"/>
    </row>
    <row r="28" spans="1:51" ht="129.75" customHeight="1" x14ac:dyDescent="0.25">
      <c r="A28" s="744"/>
      <c r="B28" s="742"/>
      <c r="C28" s="749"/>
      <c r="D28" s="826"/>
      <c r="E28" s="840"/>
      <c r="F28" s="781"/>
      <c r="G28" s="781"/>
      <c r="H28" s="840"/>
      <c r="I28" s="781"/>
      <c r="J28" s="749"/>
      <c r="K28" s="795"/>
      <c r="L28" s="798"/>
      <c r="M28" s="768"/>
      <c r="N28" s="781"/>
      <c r="O28" s="512"/>
      <c r="P28" s="512"/>
      <c r="Q28" s="518"/>
      <c r="R28" s="768"/>
      <c r="S28" s="801"/>
      <c r="T28" s="787"/>
      <c r="U28" s="790"/>
      <c r="V28" s="772"/>
      <c r="W28" s="775"/>
      <c r="X28" s="778"/>
      <c r="Y28" s="823"/>
      <c r="Z28" s="833"/>
      <c r="AA28" s="823"/>
      <c r="AB28" s="87" t="s">
        <v>1078</v>
      </c>
      <c r="AC28" s="86" t="s">
        <v>1079</v>
      </c>
      <c r="AD28" s="88">
        <v>1</v>
      </c>
      <c r="AE28" s="234">
        <v>1.6911973225942869E-2</v>
      </c>
      <c r="AF28" s="811"/>
      <c r="AG28" s="800"/>
      <c r="AH28" s="512"/>
      <c r="AI28" s="512"/>
      <c r="AJ28" s="809"/>
      <c r="AK28" s="742"/>
      <c r="AL28" s="742"/>
      <c r="AM28" s="512"/>
      <c r="AN28" s="515"/>
      <c r="AO28" s="512"/>
      <c r="AP28" s="518"/>
      <c r="AQ28" s="518"/>
      <c r="AR28" s="512"/>
      <c r="AS28" s="512"/>
      <c r="AT28" s="518"/>
      <c r="AU28" s="518"/>
      <c r="AV28" s="800"/>
      <c r="AW28" s="809"/>
      <c r="AX28" s="87"/>
      <c r="AY28" s="89"/>
    </row>
    <row r="29" spans="1:51" ht="129.75" customHeight="1" x14ac:dyDescent="0.25">
      <c r="A29" s="744"/>
      <c r="B29" s="742"/>
      <c r="C29" s="749"/>
      <c r="D29" s="826"/>
      <c r="E29" s="840"/>
      <c r="F29" s="781"/>
      <c r="G29" s="781"/>
      <c r="H29" s="840"/>
      <c r="I29" s="781"/>
      <c r="J29" s="749"/>
      <c r="K29" s="795"/>
      <c r="L29" s="798"/>
      <c r="M29" s="768"/>
      <c r="N29" s="781"/>
      <c r="O29" s="512"/>
      <c r="P29" s="512"/>
      <c r="Q29" s="518"/>
      <c r="R29" s="768"/>
      <c r="S29" s="801"/>
      <c r="T29" s="787"/>
      <c r="U29" s="790"/>
      <c r="V29" s="772"/>
      <c r="W29" s="775"/>
      <c r="X29" s="778"/>
      <c r="Y29" s="823"/>
      <c r="Z29" s="833"/>
      <c r="AA29" s="823"/>
      <c r="AB29" s="87" t="s">
        <v>1080</v>
      </c>
      <c r="AC29" s="86" t="s">
        <v>1081</v>
      </c>
      <c r="AD29" s="88">
        <v>1</v>
      </c>
      <c r="AE29" s="234">
        <v>4.6111892815514132E-3</v>
      </c>
      <c r="AF29" s="811"/>
      <c r="AG29" s="800"/>
      <c r="AH29" s="512"/>
      <c r="AI29" s="512"/>
      <c r="AJ29" s="809"/>
      <c r="AK29" s="742"/>
      <c r="AL29" s="742"/>
      <c r="AM29" s="512"/>
      <c r="AN29" s="515"/>
      <c r="AO29" s="512"/>
      <c r="AP29" s="518"/>
      <c r="AQ29" s="518"/>
      <c r="AR29" s="512"/>
      <c r="AS29" s="512"/>
      <c r="AT29" s="518"/>
      <c r="AU29" s="518"/>
      <c r="AV29" s="800"/>
      <c r="AW29" s="809"/>
      <c r="AX29" s="87"/>
      <c r="AY29" s="89"/>
    </row>
    <row r="30" spans="1:51" ht="129.75" customHeight="1" x14ac:dyDescent="0.25">
      <c r="A30" s="744"/>
      <c r="B30" s="742"/>
      <c r="C30" s="749"/>
      <c r="D30" s="826"/>
      <c r="E30" s="840"/>
      <c r="F30" s="781"/>
      <c r="G30" s="781"/>
      <c r="H30" s="840"/>
      <c r="I30" s="781"/>
      <c r="J30" s="749"/>
      <c r="K30" s="795"/>
      <c r="L30" s="798"/>
      <c r="M30" s="768"/>
      <c r="N30" s="781"/>
      <c r="O30" s="512"/>
      <c r="P30" s="512"/>
      <c r="Q30" s="518"/>
      <c r="R30" s="768"/>
      <c r="S30" s="801"/>
      <c r="T30" s="787"/>
      <c r="U30" s="791"/>
      <c r="V30" s="773"/>
      <c r="W30" s="776"/>
      <c r="X30" s="779"/>
      <c r="Y30" s="824"/>
      <c r="Z30" s="834"/>
      <c r="AA30" s="824"/>
      <c r="AB30" s="87" t="s">
        <v>1082</v>
      </c>
      <c r="AC30" s="86" t="s">
        <v>1052</v>
      </c>
      <c r="AD30" s="88">
        <v>1</v>
      </c>
      <c r="AE30" s="234">
        <v>0.12271209877168839</v>
      </c>
      <c r="AF30" s="770"/>
      <c r="AG30" s="757"/>
      <c r="AH30" s="513"/>
      <c r="AI30" s="513"/>
      <c r="AJ30" s="734"/>
      <c r="AK30" s="742"/>
      <c r="AL30" s="742"/>
      <c r="AM30" s="513"/>
      <c r="AN30" s="516"/>
      <c r="AO30" s="513"/>
      <c r="AP30" s="519"/>
      <c r="AQ30" s="519"/>
      <c r="AR30" s="513"/>
      <c r="AS30" s="513"/>
      <c r="AT30" s="519"/>
      <c r="AU30" s="519"/>
      <c r="AV30" s="757"/>
      <c r="AW30" s="734"/>
      <c r="AX30" s="87"/>
      <c r="AY30" s="89"/>
    </row>
    <row r="31" spans="1:51" ht="135.75" customHeight="1" x14ac:dyDescent="0.25">
      <c r="A31" s="744"/>
      <c r="B31" s="742"/>
      <c r="C31" s="749"/>
      <c r="D31" s="826"/>
      <c r="E31" s="840"/>
      <c r="F31" s="781"/>
      <c r="G31" s="781"/>
      <c r="H31" s="840"/>
      <c r="I31" s="781"/>
      <c r="J31" s="749"/>
      <c r="K31" s="796"/>
      <c r="L31" s="799"/>
      <c r="M31" s="769"/>
      <c r="N31" s="782"/>
      <c r="O31" s="513"/>
      <c r="P31" s="513"/>
      <c r="Q31" s="519"/>
      <c r="R31" s="769"/>
      <c r="S31" s="802"/>
      <c r="T31" s="788"/>
      <c r="U31" s="256" t="s">
        <v>989</v>
      </c>
      <c r="V31" s="233" t="s">
        <v>990</v>
      </c>
      <c r="W31" s="112" t="s">
        <v>991</v>
      </c>
      <c r="X31" s="257" t="s">
        <v>992</v>
      </c>
      <c r="Y31" s="116" t="s">
        <v>1083</v>
      </c>
      <c r="Z31" s="118" t="s">
        <v>455</v>
      </c>
      <c r="AA31" s="114" t="s">
        <v>456</v>
      </c>
      <c r="AB31" s="87" t="s">
        <v>1084</v>
      </c>
      <c r="AC31" s="231" t="s">
        <v>1085</v>
      </c>
      <c r="AD31" s="88">
        <v>12</v>
      </c>
      <c r="AE31" s="153">
        <v>1</v>
      </c>
      <c r="AF31" s="252">
        <v>44927</v>
      </c>
      <c r="AG31" s="254">
        <v>45291</v>
      </c>
      <c r="AH31" s="88">
        <v>365</v>
      </c>
      <c r="AI31" s="88">
        <v>230466</v>
      </c>
      <c r="AJ31" s="89"/>
      <c r="AK31" s="742"/>
      <c r="AL31" s="742"/>
      <c r="AM31" s="88" t="s">
        <v>662</v>
      </c>
      <c r="AN31" s="239">
        <v>124100368557</v>
      </c>
      <c r="AO31" s="243" t="s">
        <v>1086</v>
      </c>
      <c r="AP31" s="87" t="s">
        <v>1087</v>
      </c>
      <c r="AQ31" s="87" t="s">
        <v>1088</v>
      </c>
      <c r="AR31" s="88" t="s">
        <v>599</v>
      </c>
      <c r="AS31" s="86" t="s">
        <v>1089</v>
      </c>
      <c r="AT31" s="88" t="s">
        <v>1090</v>
      </c>
      <c r="AU31" s="86" t="s">
        <v>1091</v>
      </c>
      <c r="AV31" s="238">
        <v>44927</v>
      </c>
      <c r="AW31" s="89"/>
      <c r="AX31" s="87"/>
      <c r="AY31" s="89"/>
    </row>
    <row r="32" spans="1:51" ht="147.75" customHeight="1" x14ac:dyDescent="0.25">
      <c r="A32" s="744"/>
      <c r="B32" s="742"/>
      <c r="C32" s="749"/>
      <c r="D32" s="826"/>
      <c r="E32" s="840"/>
      <c r="F32" s="781"/>
      <c r="G32" s="781"/>
      <c r="H32" s="840"/>
      <c r="I32" s="781"/>
      <c r="J32" s="749"/>
      <c r="K32" s="108" t="s">
        <v>462</v>
      </c>
      <c r="L32" s="223" t="s">
        <v>252</v>
      </c>
      <c r="M32" s="224">
        <v>0.91</v>
      </c>
      <c r="N32" s="119" t="s">
        <v>463</v>
      </c>
      <c r="O32" s="88"/>
      <c r="P32" s="88" t="s">
        <v>183</v>
      </c>
      <c r="Q32" s="517" t="s">
        <v>988</v>
      </c>
      <c r="R32" s="224">
        <v>0.04</v>
      </c>
      <c r="S32" s="250">
        <v>0.03</v>
      </c>
      <c r="T32" s="237">
        <v>0.01</v>
      </c>
      <c r="U32" s="256" t="s">
        <v>989</v>
      </c>
      <c r="V32" s="233" t="s">
        <v>990</v>
      </c>
      <c r="W32" s="112" t="s">
        <v>991</v>
      </c>
      <c r="X32" s="257" t="s">
        <v>992</v>
      </c>
      <c r="Y32" s="737" t="s">
        <v>464</v>
      </c>
      <c r="Z32" s="737" t="s">
        <v>465</v>
      </c>
      <c r="AA32" s="737" t="s">
        <v>445</v>
      </c>
      <c r="AB32" s="517" t="s">
        <v>1092</v>
      </c>
      <c r="AC32" s="511" t="s">
        <v>1093</v>
      </c>
      <c r="AD32" s="511">
        <v>1</v>
      </c>
      <c r="AE32" s="760">
        <v>0.38</v>
      </c>
      <c r="AF32" s="758">
        <v>44986</v>
      </c>
      <c r="AG32" s="738">
        <v>45168</v>
      </c>
      <c r="AH32" s="511">
        <v>150</v>
      </c>
      <c r="AI32" s="733"/>
      <c r="AJ32" s="733"/>
      <c r="AK32" s="742"/>
      <c r="AL32" s="742"/>
      <c r="AM32" s="517" t="s">
        <v>662</v>
      </c>
      <c r="AN32" s="838">
        <v>614293334</v>
      </c>
      <c r="AO32" s="517" t="s">
        <v>995</v>
      </c>
      <c r="AP32" s="517" t="s">
        <v>996</v>
      </c>
      <c r="AQ32" s="517" t="s">
        <v>997</v>
      </c>
      <c r="AR32" s="517" t="s">
        <v>153</v>
      </c>
      <c r="AS32" s="511"/>
      <c r="AT32" s="511"/>
      <c r="AU32" s="517" t="s">
        <v>1000</v>
      </c>
      <c r="AV32" s="89"/>
      <c r="AW32" s="89"/>
      <c r="AX32" s="87"/>
      <c r="AY32" s="89"/>
    </row>
    <row r="33" spans="1:51" ht="126" customHeight="1" x14ac:dyDescent="0.25">
      <c r="A33" s="744"/>
      <c r="B33" s="742"/>
      <c r="C33" s="749"/>
      <c r="D33" s="827"/>
      <c r="E33" s="841"/>
      <c r="F33" s="782"/>
      <c r="G33" s="782"/>
      <c r="H33" s="841"/>
      <c r="I33" s="782"/>
      <c r="J33" s="749"/>
      <c r="K33" s="108" t="s">
        <v>466</v>
      </c>
      <c r="L33" s="223" t="s">
        <v>252</v>
      </c>
      <c r="M33" s="224">
        <v>0.42</v>
      </c>
      <c r="N33" s="119" t="s">
        <v>467</v>
      </c>
      <c r="O33" s="88"/>
      <c r="P33" s="88" t="s">
        <v>183</v>
      </c>
      <c r="Q33" s="519"/>
      <c r="R33" s="224">
        <v>0.38</v>
      </c>
      <c r="S33" s="250">
        <v>0.35</v>
      </c>
      <c r="T33" s="237">
        <v>0.03</v>
      </c>
      <c r="U33" s="256" t="s">
        <v>989</v>
      </c>
      <c r="V33" s="233" t="s">
        <v>990</v>
      </c>
      <c r="W33" s="112" t="s">
        <v>991</v>
      </c>
      <c r="X33" s="257" t="s">
        <v>992</v>
      </c>
      <c r="Y33" s="737"/>
      <c r="Z33" s="737"/>
      <c r="AA33" s="737"/>
      <c r="AB33" s="519"/>
      <c r="AC33" s="513"/>
      <c r="AD33" s="513"/>
      <c r="AE33" s="761"/>
      <c r="AF33" s="759"/>
      <c r="AG33" s="739"/>
      <c r="AH33" s="513"/>
      <c r="AI33" s="734"/>
      <c r="AJ33" s="734"/>
      <c r="AK33" s="742"/>
      <c r="AL33" s="742"/>
      <c r="AM33" s="519"/>
      <c r="AN33" s="839"/>
      <c r="AO33" s="519"/>
      <c r="AP33" s="519"/>
      <c r="AQ33" s="519"/>
      <c r="AR33" s="519"/>
      <c r="AS33" s="513"/>
      <c r="AT33" s="513"/>
      <c r="AU33" s="519"/>
      <c r="AV33" s="89"/>
      <c r="AW33" s="89"/>
      <c r="AX33" s="89"/>
      <c r="AY33" s="89"/>
    </row>
    <row r="34" spans="1:51" ht="126" customHeight="1" x14ac:dyDescent="0.25">
      <c r="A34" s="744" t="s">
        <v>985</v>
      </c>
      <c r="B34" s="742"/>
      <c r="C34" s="749"/>
      <c r="D34" s="825" t="s">
        <v>457</v>
      </c>
      <c r="E34" s="797" t="s">
        <v>332</v>
      </c>
      <c r="F34" s="797" t="s">
        <v>332</v>
      </c>
      <c r="G34" s="797">
        <v>20</v>
      </c>
      <c r="H34" s="828" t="s">
        <v>1094</v>
      </c>
      <c r="I34" s="797">
        <v>10</v>
      </c>
      <c r="J34" s="749"/>
      <c r="K34" s="794" t="s">
        <v>458</v>
      </c>
      <c r="L34" s="797" t="s">
        <v>179</v>
      </c>
      <c r="M34" s="797" t="s">
        <v>370</v>
      </c>
      <c r="N34" s="780" t="s">
        <v>459</v>
      </c>
      <c r="O34" s="511"/>
      <c r="P34" s="511" t="s">
        <v>183</v>
      </c>
      <c r="Q34" s="517" t="s">
        <v>1095</v>
      </c>
      <c r="R34" s="797">
        <v>20</v>
      </c>
      <c r="S34" s="831">
        <v>10</v>
      </c>
      <c r="T34" s="803">
        <v>10</v>
      </c>
      <c r="U34" s="256" t="s">
        <v>989</v>
      </c>
      <c r="V34" s="233" t="s">
        <v>990</v>
      </c>
      <c r="W34" s="112" t="s">
        <v>991</v>
      </c>
      <c r="X34" s="257" t="s">
        <v>992</v>
      </c>
      <c r="Y34" s="523" t="s">
        <v>460</v>
      </c>
      <c r="Z34" s="526">
        <v>2021130010218</v>
      </c>
      <c r="AA34" s="523" t="s">
        <v>461</v>
      </c>
      <c r="AB34" s="244" t="s">
        <v>1096</v>
      </c>
      <c r="AC34" s="231" t="s">
        <v>1097</v>
      </c>
      <c r="AD34" s="88">
        <v>5</v>
      </c>
      <c r="AE34" s="153">
        <v>1</v>
      </c>
      <c r="AF34" s="252">
        <v>44927</v>
      </c>
      <c r="AG34" s="254">
        <v>45291</v>
      </c>
      <c r="AH34" s="88">
        <v>365</v>
      </c>
      <c r="AI34" s="511">
        <v>1043926</v>
      </c>
      <c r="AJ34" s="89"/>
      <c r="AK34" s="742"/>
      <c r="AL34" s="742"/>
      <c r="AM34" s="511" t="s">
        <v>662</v>
      </c>
      <c r="AN34" s="514">
        <v>7532568610</v>
      </c>
      <c r="AO34" s="511" t="s">
        <v>216</v>
      </c>
      <c r="AP34" s="517" t="s">
        <v>1098</v>
      </c>
      <c r="AQ34" s="517" t="s">
        <v>1099</v>
      </c>
      <c r="AR34" s="88" t="s">
        <v>153</v>
      </c>
      <c r="AS34" s="88" t="s">
        <v>1100</v>
      </c>
      <c r="AT34" s="88" t="s">
        <v>174</v>
      </c>
      <c r="AU34" s="517" t="s">
        <v>1015</v>
      </c>
      <c r="AV34" s="238">
        <v>44927</v>
      </c>
      <c r="AW34" s="89"/>
      <c r="AX34" s="89"/>
      <c r="AY34" s="89"/>
    </row>
    <row r="35" spans="1:51" ht="159" customHeight="1" x14ac:dyDescent="0.25">
      <c r="A35" s="744"/>
      <c r="B35" s="742"/>
      <c r="C35" s="749"/>
      <c r="D35" s="826"/>
      <c r="E35" s="798"/>
      <c r="F35" s="798"/>
      <c r="G35" s="798"/>
      <c r="H35" s="829"/>
      <c r="I35" s="798"/>
      <c r="J35" s="749"/>
      <c r="K35" s="795"/>
      <c r="L35" s="798"/>
      <c r="M35" s="798"/>
      <c r="N35" s="781"/>
      <c r="O35" s="512"/>
      <c r="P35" s="512"/>
      <c r="Q35" s="518"/>
      <c r="R35" s="798"/>
      <c r="S35" s="521"/>
      <c r="T35" s="804"/>
      <c r="U35" s="256" t="s">
        <v>989</v>
      </c>
      <c r="V35" s="233" t="s">
        <v>990</v>
      </c>
      <c r="W35" s="112" t="s">
        <v>991</v>
      </c>
      <c r="X35" s="257" t="s">
        <v>992</v>
      </c>
      <c r="Y35" s="524"/>
      <c r="Z35" s="527"/>
      <c r="AA35" s="524"/>
      <c r="AB35" s="87" t="s">
        <v>1101</v>
      </c>
      <c r="AC35" s="88" t="s">
        <v>1102</v>
      </c>
      <c r="AD35" s="88">
        <v>1</v>
      </c>
      <c r="AE35" s="153">
        <v>1</v>
      </c>
      <c r="AF35" s="235">
        <v>44958</v>
      </c>
      <c r="AG35" s="238">
        <v>45291</v>
      </c>
      <c r="AH35" s="88">
        <v>330</v>
      </c>
      <c r="AI35" s="512"/>
      <c r="AJ35" s="89"/>
      <c r="AK35" s="742"/>
      <c r="AL35" s="742"/>
      <c r="AM35" s="512"/>
      <c r="AN35" s="515"/>
      <c r="AO35" s="512"/>
      <c r="AP35" s="518"/>
      <c r="AQ35" s="518"/>
      <c r="AR35" s="88" t="s">
        <v>153</v>
      </c>
      <c r="AS35" s="88" t="s">
        <v>1103</v>
      </c>
      <c r="AT35" s="88" t="s">
        <v>174</v>
      </c>
      <c r="AU35" s="518"/>
      <c r="AV35" s="238">
        <v>44927</v>
      </c>
      <c r="AW35" s="89"/>
      <c r="AX35" s="89"/>
      <c r="AY35" s="89"/>
    </row>
    <row r="36" spans="1:51" ht="110.25" customHeight="1" x14ac:dyDescent="0.25">
      <c r="A36" s="744"/>
      <c r="B36" s="742"/>
      <c r="C36" s="749"/>
      <c r="D36" s="826"/>
      <c r="E36" s="798"/>
      <c r="F36" s="798"/>
      <c r="G36" s="798"/>
      <c r="H36" s="829"/>
      <c r="I36" s="798"/>
      <c r="J36" s="749"/>
      <c r="K36" s="795"/>
      <c r="L36" s="798"/>
      <c r="M36" s="798"/>
      <c r="N36" s="781"/>
      <c r="O36" s="512"/>
      <c r="P36" s="512"/>
      <c r="Q36" s="518"/>
      <c r="R36" s="798"/>
      <c r="S36" s="521"/>
      <c r="T36" s="804"/>
      <c r="U36" s="256" t="s">
        <v>989</v>
      </c>
      <c r="V36" s="233" t="s">
        <v>990</v>
      </c>
      <c r="W36" s="112" t="s">
        <v>991</v>
      </c>
      <c r="X36" s="257" t="s">
        <v>992</v>
      </c>
      <c r="Y36" s="524"/>
      <c r="Z36" s="527"/>
      <c r="AA36" s="524"/>
      <c r="AB36" s="87" t="s">
        <v>1104</v>
      </c>
      <c r="AC36" s="86" t="s">
        <v>1105</v>
      </c>
      <c r="AD36" s="88">
        <v>35</v>
      </c>
      <c r="AE36" s="153">
        <v>1</v>
      </c>
      <c r="AF36" s="235">
        <v>44958</v>
      </c>
      <c r="AG36" s="238">
        <v>45291</v>
      </c>
      <c r="AH36" s="88">
        <v>330</v>
      </c>
      <c r="AI36" s="512"/>
      <c r="AJ36" s="89"/>
      <c r="AK36" s="742"/>
      <c r="AL36" s="742"/>
      <c r="AM36" s="512"/>
      <c r="AN36" s="515"/>
      <c r="AO36" s="512"/>
      <c r="AP36" s="518"/>
      <c r="AQ36" s="518"/>
      <c r="AR36" s="88" t="s">
        <v>153</v>
      </c>
      <c r="AS36" s="88" t="s">
        <v>1106</v>
      </c>
      <c r="AT36" s="88" t="s">
        <v>174</v>
      </c>
      <c r="AU36" s="518"/>
      <c r="AV36" s="238">
        <v>44927</v>
      </c>
      <c r="AW36" s="89"/>
      <c r="AX36" s="89"/>
      <c r="AY36" s="89"/>
    </row>
    <row r="37" spans="1:51" ht="131.25" customHeight="1" x14ac:dyDescent="0.25">
      <c r="A37" s="744"/>
      <c r="B37" s="742"/>
      <c r="C37" s="749"/>
      <c r="D37" s="826"/>
      <c r="E37" s="798"/>
      <c r="F37" s="798"/>
      <c r="G37" s="798"/>
      <c r="H37" s="829"/>
      <c r="I37" s="798"/>
      <c r="J37" s="749"/>
      <c r="K37" s="795"/>
      <c r="L37" s="798"/>
      <c r="M37" s="798"/>
      <c r="N37" s="781"/>
      <c r="O37" s="512"/>
      <c r="P37" s="512"/>
      <c r="Q37" s="518"/>
      <c r="R37" s="798"/>
      <c r="S37" s="521"/>
      <c r="T37" s="804"/>
      <c r="U37" s="256" t="s">
        <v>989</v>
      </c>
      <c r="V37" s="233" t="s">
        <v>990</v>
      </c>
      <c r="W37" s="112" t="s">
        <v>991</v>
      </c>
      <c r="X37" s="257" t="s">
        <v>992</v>
      </c>
      <c r="Y37" s="524"/>
      <c r="Z37" s="527"/>
      <c r="AA37" s="524"/>
      <c r="AB37" s="87" t="s">
        <v>1107</v>
      </c>
      <c r="AC37" s="87" t="s">
        <v>1108</v>
      </c>
      <c r="AD37" s="88">
        <v>5</v>
      </c>
      <c r="AE37" s="153">
        <v>1</v>
      </c>
      <c r="AF37" s="235">
        <v>44958</v>
      </c>
      <c r="AG37" s="238">
        <v>45291</v>
      </c>
      <c r="AH37" s="88">
        <v>330</v>
      </c>
      <c r="AI37" s="512"/>
      <c r="AJ37" s="89"/>
      <c r="AK37" s="742"/>
      <c r="AL37" s="742"/>
      <c r="AM37" s="512"/>
      <c r="AN37" s="515"/>
      <c r="AO37" s="512"/>
      <c r="AP37" s="518"/>
      <c r="AQ37" s="518"/>
      <c r="AR37" s="88" t="s">
        <v>153</v>
      </c>
      <c r="AS37" s="88" t="s">
        <v>1109</v>
      </c>
      <c r="AT37" s="86" t="s">
        <v>1110</v>
      </c>
      <c r="AU37" s="518"/>
      <c r="AV37" s="238">
        <v>44927</v>
      </c>
      <c r="AW37" s="89"/>
      <c r="AX37" s="89"/>
      <c r="AY37" s="89"/>
    </row>
    <row r="38" spans="1:51" ht="110.25" customHeight="1" x14ac:dyDescent="0.25">
      <c r="A38" s="744"/>
      <c r="B38" s="742"/>
      <c r="C38" s="749"/>
      <c r="D38" s="826"/>
      <c r="E38" s="798"/>
      <c r="F38" s="798"/>
      <c r="G38" s="798"/>
      <c r="H38" s="829"/>
      <c r="I38" s="798"/>
      <c r="J38" s="749"/>
      <c r="K38" s="795"/>
      <c r="L38" s="798"/>
      <c r="M38" s="798"/>
      <c r="N38" s="781"/>
      <c r="O38" s="512"/>
      <c r="P38" s="512"/>
      <c r="Q38" s="518"/>
      <c r="R38" s="798"/>
      <c r="S38" s="521"/>
      <c r="T38" s="804"/>
      <c r="U38" s="256" t="s">
        <v>989</v>
      </c>
      <c r="V38" s="233" t="s">
        <v>990</v>
      </c>
      <c r="W38" s="112" t="s">
        <v>991</v>
      </c>
      <c r="X38" s="257" t="s">
        <v>992</v>
      </c>
      <c r="Y38" s="524"/>
      <c r="Z38" s="527"/>
      <c r="AA38" s="524"/>
      <c r="AB38" s="87" t="s">
        <v>1111</v>
      </c>
      <c r="AC38" s="88" t="s">
        <v>1112</v>
      </c>
      <c r="AD38" s="88">
        <v>4</v>
      </c>
      <c r="AE38" s="153">
        <v>1</v>
      </c>
      <c r="AF38" s="235">
        <v>44958</v>
      </c>
      <c r="AG38" s="238">
        <v>45291</v>
      </c>
      <c r="AH38" s="88">
        <v>330</v>
      </c>
      <c r="AI38" s="512"/>
      <c r="AJ38" s="89"/>
      <c r="AK38" s="742"/>
      <c r="AL38" s="742"/>
      <c r="AM38" s="512"/>
      <c r="AN38" s="515"/>
      <c r="AO38" s="512"/>
      <c r="AP38" s="518"/>
      <c r="AQ38" s="518"/>
      <c r="AR38" s="88" t="s">
        <v>153</v>
      </c>
      <c r="AS38" s="88" t="s">
        <v>1113</v>
      </c>
      <c r="AT38" s="88" t="s">
        <v>174</v>
      </c>
      <c r="AU38" s="518"/>
      <c r="AV38" s="238">
        <v>44927</v>
      </c>
      <c r="AW38" s="89"/>
      <c r="AX38" s="89"/>
      <c r="AY38" s="89"/>
    </row>
    <row r="39" spans="1:51" ht="110.25" customHeight="1" x14ac:dyDescent="0.25">
      <c r="A39" s="744"/>
      <c r="B39" s="742"/>
      <c r="C39" s="749"/>
      <c r="D39" s="827"/>
      <c r="E39" s="799"/>
      <c r="F39" s="799"/>
      <c r="G39" s="799"/>
      <c r="H39" s="830"/>
      <c r="I39" s="799"/>
      <c r="J39" s="749"/>
      <c r="K39" s="796"/>
      <c r="L39" s="799"/>
      <c r="M39" s="799"/>
      <c r="N39" s="782"/>
      <c r="O39" s="513"/>
      <c r="P39" s="513"/>
      <c r="Q39" s="519"/>
      <c r="R39" s="799"/>
      <c r="S39" s="522"/>
      <c r="T39" s="805"/>
      <c r="U39" s="256" t="s">
        <v>989</v>
      </c>
      <c r="V39" s="233" t="s">
        <v>990</v>
      </c>
      <c r="W39" s="112" t="s">
        <v>991</v>
      </c>
      <c r="X39" s="257" t="s">
        <v>992</v>
      </c>
      <c r="Y39" s="525"/>
      <c r="Z39" s="528"/>
      <c r="AA39" s="525"/>
      <c r="AB39" s="87" t="s">
        <v>1114</v>
      </c>
      <c r="AC39" s="86" t="s">
        <v>1115</v>
      </c>
      <c r="AD39" s="88">
        <v>4</v>
      </c>
      <c r="AE39" s="153">
        <v>1</v>
      </c>
      <c r="AF39" s="235">
        <v>44958</v>
      </c>
      <c r="AG39" s="238">
        <v>45291</v>
      </c>
      <c r="AH39" s="88">
        <v>330</v>
      </c>
      <c r="AI39" s="513"/>
      <c r="AJ39" s="89"/>
      <c r="AK39" s="742"/>
      <c r="AL39" s="742"/>
      <c r="AM39" s="513"/>
      <c r="AN39" s="516"/>
      <c r="AO39" s="513"/>
      <c r="AP39" s="519"/>
      <c r="AQ39" s="519"/>
      <c r="AR39" s="88" t="s">
        <v>153</v>
      </c>
      <c r="AS39" s="88" t="s">
        <v>1116</v>
      </c>
      <c r="AT39" s="88" t="s">
        <v>174</v>
      </c>
      <c r="AU39" s="519"/>
      <c r="AV39" s="238">
        <v>44927</v>
      </c>
      <c r="AW39" s="89"/>
      <c r="AX39" s="89"/>
      <c r="AY39" s="89"/>
    </row>
    <row r="40" spans="1:51" ht="105" customHeight="1" x14ac:dyDescent="0.25">
      <c r="A40" s="744" t="s">
        <v>985</v>
      </c>
      <c r="B40" s="742"/>
      <c r="C40" s="749"/>
      <c r="D40" s="762" t="s">
        <v>468</v>
      </c>
      <c r="E40" s="810">
        <v>0.85470000000000002</v>
      </c>
      <c r="F40" s="749" t="s">
        <v>1117</v>
      </c>
      <c r="G40" s="749" t="s">
        <v>469</v>
      </c>
      <c r="H40" s="750" t="s">
        <v>252</v>
      </c>
      <c r="I40" s="810">
        <v>3.5299999999999998E-2</v>
      </c>
      <c r="J40" s="749"/>
      <c r="K40" s="751" t="s">
        <v>470</v>
      </c>
      <c r="L40" s="750" t="s">
        <v>252</v>
      </c>
      <c r="M40" s="792">
        <v>0</v>
      </c>
      <c r="N40" s="749" t="s">
        <v>471</v>
      </c>
      <c r="O40" s="744"/>
      <c r="P40" s="744" t="s">
        <v>183</v>
      </c>
      <c r="Q40" s="517" t="s">
        <v>1118</v>
      </c>
      <c r="R40" s="792">
        <v>0.5</v>
      </c>
      <c r="S40" s="812">
        <v>0.5</v>
      </c>
      <c r="T40" s="753">
        <v>0</v>
      </c>
      <c r="U40" s="256" t="s">
        <v>989</v>
      </c>
      <c r="V40" s="233" t="s">
        <v>990</v>
      </c>
      <c r="W40" s="112" t="s">
        <v>991</v>
      </c>
      <c r="X40" s="257" t="s">
        <v>992</v>
      </c>
      <c r="Y40" s="116" t="s">
        <v>454</v>
      </c>
      <c r="Z40" s="117">
        <v>2021130010196</v>
      </c>
      <c r="AA40" s="114" t="s">
        <v>472</v>
      </c>
      <c r="AB40" s="87" t="s">
        <v>1084</v>
      </c>
      <c r="AC40" s="88" t="s">
        <v>1085</v>
      </c>
      <c r="AD40" s="88">
        <v>36</v>
      </c>
      <c r="AE40" s="153">
        <v>1</v>
      </c>
      <c r="AF40" s="235">
        <v>44927</v>
      </c>
      <c r="AG40" s="238">
        <v>45291</v>
      </c>
      <c r="AH40" s="88">
        <v>365</v>
      </c>
      <c r="AI40" s="88">
        <v>230466</v>
      </c>
      <c r="AJ40" s="89"/>
      <c r="AK40" s="742"/>
      <c r="AL40" s="742"/>
      <c r="AM40" s="88" t="s">
        <v>662</v>
      </c>
      <c r="AN40" s="239">
        <v>124100368557</v>
      </c>
      <c r="AO40" s="243" t="s">
        <v>1086</v>
      </c>
      <c r="AP40" s="87" t="s">
        <v>1087</v>
      </c>
      <c r="AQ40" s="87" t="s">
        <v>1088</v>
      </c>
      <c r="AR40" s="88" t="s">
        <v>599</v>
      </c>
      <c r="AS40" s="86" t="s">
        <v>1089</v>
      </c>
      <c r="AT40" s="88" t="s">
        <v>1090</v>
      </c>
      <c r="AU40" s="86" t="s">
        <v>1091</v>
      </c>
      <c r="AV40" s="238">
        <v>44927</v>
      </c>
      <c r="AW40" s="89"/>
      <c r="AX40" s="89"/>
      <c r="AY40" s="89"/>
    </row>
    <row r="41" spans="1:51" ht="105" customHeight="1" x14ac:dyDescent="0.25">
      <c r="A41" s="744"/>
      <c r="B41" s="742"/>
      <c r="C41" s="749"/>
      <c r="D41" s="762"/>
      <c r="E41" s="810"/>
      <c r="F41" s="749"/>
      <c r="G41" s="749"/>
      <c r="H41" s="750"/>
      <c r="I41" s="750"/>
      <c r="J41" s="749"/>
      <c r="K41" s="751"/>
      <c r="L41" s="750"/>
      <c r="M41" s="792"/>
      <c r="N41" s="749"/>
      <c r="O41" s="744"/>
      <c r="P41" s="744"/>
      <c r="Q41" s="518"/>
      <c r="R41" s="792"/>
      <c r="S41" s="752"/>
      <c r="T41" s="753"/>
      <c r="U41" s="256" t="s">
        <v>989</v>
      </c>
      <c r="V41" s="246" t="s">
        <v>990</v>
      </c>
      <c r="W41" s="112" t="s">
        <v>991</v>
      </c>
      <c r="X41" s="257" t="s">
        <v>992</v>
      </c>
      <c r="Y41" s="116" t="s">
        <v>452</v>
      </c>
      <c r="Z41" s="117">
        <v>2021130010293</v>
      </c>
      <c r="AA41" s="114" t="s">
        <v>453</v>
      </c>
      <c r="AB41" s="87" t="s">
        <v>1119</v>
      </c>
      <c r="AC41" s="88" t="s">
        <v>1120</v>
      </c>
      <c r="AD41" s="88">
        <v>85</v>
      </c>
      <c r="AE41" s="234">
        <v>0.6</v>
      </c>
      <c r="AF41" s="235">
        <v>44986</v>
      </c>
      <c r="AG41" s="238">
        <v>45138</v>
      </c>
      <c r="AH41" s="88">
        <v>120</v>
      </c>
      <c r="AI41" s="88">
        <v>340</v>
      </c>
      <c r="AJ41" s="89"/>
      <c r="AK41" s="742"/>
      <c r="AL41" s="742"/>
      <c r="AM41" s="511" t="s">
        <v>662</v>
      </c>
      <c r="AN41" s="514">
        <v>2000000000</v>
      </c>
      <c r="AO41" s="517" t="s">
        <v>1121</v>
      </c>
      <c r="AP41" s="517" t="s">
        <v>1122</v>
      </c>
      <c r="AQ41" s="517" t="s">
        <v>1123</v>
      </c>
      <c r="AR41" s="88" t="s">
        <v>153</v>
      </c>
      <c r="AS41" s="88" t="s">
        <v>998</v>
      </c>
      <c r="AT41" s="86" t="s">
        <v>1124</v>
      </c>
      <c r="AU41" s="517" t="s">
        <v>1015</v>
      </c>
      <c r="AV41" s="746">
        <v>44986</v>
      </c>
      <c r="AW41" s="89"/>
      <c r="AX41" s="89"/>
      <c r="AY41" s="89"/>
    </row>
    <row r="42" spans="1:51" ht="105" customHeight="1" x14ac:dyDescent="0.25">
      <c r="A42" s="744"/>
      <c r="B42" s="742"/>
      <c r="C42" s="749"/>
      <c r="D42" s="762"/>
      <c r="E42" s="810"/>
      <c r="F42" s="749"/>
      <c r="G42" s="749"/>
      <c r="H42" s="750"/>
      <c r="I42" s="750"/>
      <c r="J42" s="749"/>
      <c r="K42" s="794" t="s">
        <v>450</v>
      </c>
      <c r="L42" s="780" t="s">
        <v>442</v>
      </c>
      <c r="M42" s="767">
        <v>0.83</v>
      </c>
      <c r="N42" s="780" t="s">
        <v>451</v>
      </c>
      <c r="O42" s="511"/>
      <c r="P42" s="517" t="s">
        <v>183</v>
      </c>
      <c r="Q42" s="518"/>
      <c r="R42" s="813" t="s">
        <v>1202</v>
      </c>
      <c r="S42" s="814">
        <v>3.6400000000000002E-2</v>
      </c>
      <c r="T42" s="786">
        <v>3.3599999999999998E-2</v>
      </c>
      <c r="U42" s="789" t="s">
        <v>989</v>
      </c>
      <c r="V42" s="771" t="s">
        <v>990</v>
      </c>
      <c r="W42" s="774" t="s">
        <v>991</v>
      </c>
      <c r="X42" s="777" t="s">
        <v>992</v>
      </c>
      <c r="Y42" s="116" t="s">
        <v>452</v>
      </c>
      <c r="Z42" s="117">
        <v>2021130010293</v>
      </c>
      <c r="AA42" s="114" t="s">
        <v>453</v>
      </c>
      <c r="AB42" s="87" t="s">
        <v>1125</v>
      </c>
      <c r="AC42" s="86" t="s">
        <v>1126</v>
      </c>
      <c r="AD42" s="88">
        <v>1</v>
      </c>
      <c r="AE42" s="234">
        <v>0.4</v>
      </c>
      <c r="AF42" s="235">
        <v>44986</v>
      </c>
      <c r="AG42" s="238">
        <v>45138</v>
      </c>
      <c r="AH42" s="88">
        <v>120</v>
      </c>
      <c r="AI42" s="89"/>
      <c r="AJ42" s="89"/>
      <c r="AK42" s="742"/>
      <c r="AL42" s="742"/>
      <c r="AM42" s="513"/>
      <c r="AN42" s="516"/>
      <c r="AO42" s="519"/>
      <c r="AP42" s="519"/>
      <c r="AQ42" s="519"/>
      <c r="AR42" s="88" t="s">
        <v>153</v>
      </c>
      <c r="AS42" s="88" t="s">
        <v>998</v>
      </c>
      <c r="AT42" s="86" t="s">
        <v>1124</v>
      </c>
      <c r="AU42" s="519"/>
      <c r="AV42" s="757"/>
      <c r="AW42" s="89"/>
      <c r="AX42" s="89"/>
      <c r="AY42" s="89"/>
    </row>
    <row r="43" spans="1:51" ht="105" customHeight="1" x14ac:dyDescent="0.25">
      <c r="A43" s="744"/>
      <c r="B43" s="742"/>
      <c r="C43" s="749"/>
      <c r="D43" s="762"/>
      <c r="E43" s="810"/>
      <c r="F43" s="749"/>
      <c r="G43" s="749"/>
      <c r="H43" s="750"/>
      <c r="I43" s="750"/>
      <c r="J43" s="749"/>
      <c r="K43" s="796"/>
      <c r="L43" s="782"/>
      <c r="M43" s="769"/>
      <c r="N43" s="782"/>
      <c r="O43" s="513"/>
      <c r="P43" s="519"/>
      <c r="Q43" s="518"/>
      <c r="R43" s="769"/>
      <c r="S43" s="815"/>
      <c r="T43" s="788"/>
      <c r="U43" s="791"/>
      <c r="V43" s="773"/>
      <c r="W43" s="776"/>
      <c r="X43" s="779"/>
      <c r="Y43" s="816" t="s">
        <v>1127</v>
      </c>
      <c r="Z43" s="819">
        <v>2022130010022</v>
      </c>
      <c r="AA43" s="822" t="s">
        <v>1128</v>
      </c>
      <c r="AB43" s="247" t="s">
        <v>1129</v>
      </c>
      <c r="AC43" s="86" t="s">
        <v>1061</v>
      </c>
      <c r="AD43" s="248">
        <v>1</v>
      </c>
      <c r="AE43" s="237">
        <v>0.11063291651478337</v>
      </c>
      <c r="AF43" s="765">
        <v>44986</v>
      </c>
      <c r="AG43" s="746">
        <v>45260</v>
      </c>
      <c r="AH43" s="511">
        <v>240</v>
      </c>
      <c r="AI43" s="806">
        <v>308375</v>
      </c>
      <c r="AJ43" s="733"/>
      <c r="AK43" s="742"/>
      <c r="AL43" s="742"/>
      <c r="AM43" s="511" t="s">
        <v>1023</v>
      </c>
      <c r="AN43" s="514">
        <v>10005834754</v>
      </c>
      <c r="AO43" s="511" t="s">
        <v>1024</v>
      </c>
      <c r="AP43" s="517" t="s">
        <v>1130</v>
      </c>
      <c r="AQ43" s="517" t="s">
        <v>1131</v>
      </c>
      <c r="AR43" s="511" t="s">
        <v>153</v>
      </c>
      <c r="AS43" s="511" t="s">
        <v>998</v>
      </c>
      <c r="AT43" s="517" t="s">
        <v>1124</v>
      </c>
      <c r="AU43" s="517" t="s">
        <v>1024</v>
      </c>
      <c r="AV43" s="746">
        <v>44986</v>
      </c>
      <c r="AW43" s="89"/>
      <c r="AX43" s="89"/>
      <c r="AY43" s="89"/>
    </row>
    <row r="44" spans="1:51" ht="105" customHeight="1" x14ac:dyDescent="0.25">
      <c r="A44" s="744"/>
      <c r="B44" s="742"/>
      <c r="C44" s="749"/>
      <c r="D44" s="762"/>
      <c r="E44" s="810"/>
      <c r="F44" s="749"/>
      <c r="G44" s="749"/>
      <c r="H44" s="750"/>
      <c r="I44" s="750"/>
      <c r="J44" s="749"/>
      <c r="K44" s="794" t="s">
        <v>473</v>
      </c>
      <c r="L44" s="797" t="s">
        <v>252</v>
      </c>
      <c r="M44" s="767">
        <v>0.12</v>
      </c>
      <c r="N44" s="780" t="s">
        <v>474</v>
      </c>
      <c r="O44" s="511"/>
      <c r="P44" s="517" t="s">
        <v>183</v>
      </c>
      <c r="Q44" s="518"/>
      <c r="R44" s="767">
        <v>0.38</v>
      </c>
      <c r="S44" s="520">
        <v>0.38</v>
      </c>
      <c r="T44" s="803">
        <v>0</v>
      </c>
      <c r="U44" s="789" t="s">
        <v>989</v>
      </c>
      <c r="V44" s="771" t="s">
        <v>990</v>
      </c>
      <c r="W44" s="774" t="s">
        <v>991</v>
      </c>
      <c r="X44" s="777" t="s">
        <v>992</v>
      </c>
      <c r="Y44" s="817"/>
      <c r="Z44" s="820"/>
      <c r="AA44" s="823"/>
      <c r="AB44" s="154" t="s">
        <v>1132</v>
      </c>
      <c r="AC44" s="86" t="s">
        <v>1070</v>
      </c>
      <c r="AD44" s="248">
        <v>1</v>
      </c>
      <c r="AE44" s="237">
        <v>2.7344003546593051E-2</v>
      </c>
      <c r="AF44" s="811"/>
      <c r="AG44" s="800"/>
      <c r="AH44" s="512"/>
      <c r="AI44" s="807"/>
      <c r="AJ44" s="809"/>
      <c r="AK44" s="742"/>
      <c r="AL44" s="742"/>
      <c r="AM44" s="512"/>
      <c r="AN44" s="515"/>
      <c r="AO44" s="512"/>
      <c r="AP44" s="518"/>
      <c r="AQ44" s="518"/>
      <c r="AR44" s="512"/>
      <c r="AS44" s="512"/>
      <c r="AT44" s="518"/>
      <c r="AU44" s="518"/>
      <c r="AV44" s="800"/>
      <c r="AW44" s="89"/>
      <c r="AX44" s="89"/>
      <c r="AY44" s="89"/>
    </row>
    <row r="45" spans="1:51" ht="105" customHeight="1" x14ac:dyDescent="0.25">
      <c r="A45" s="744"/>
      <c r="B45" s="742"/>
      <c r="C45" s="749"/>
      <c r="D45" s="762"/>
      <c r="E45" s="810"/>
      <c r="F45" s="749"/>
      <c r="G45" s="749"/>
      <c r="H45" s="750"/>
      <c r="I45" s="750"/>
      <c r="J45" s="749"/>
      <c r="K45" s="795"/>
      <c r="L45" s="798"/>
      <c r="M45" s="768"/>
      <c r="N45" s="781"/>
      <c r="O45" s="512"/>
      <c r="P45" s="518"/>
      <c r="Q45" s="518"/>
      <c r="R45" s="768"/>
      <c r="S45" s="801"/>
      <c r="T45" s="804"/>
      <c r="U45" s="790"/>
      <c r="V45" s="772"/>
      <c r="W45" s="775"/>
      <c r="X45" s="778"/>
      <c r="Y45" s="817"/>
      <c r="Z45" s="820"/>
      <c r="AA45" s="823"/>
      <c r="AB45" s="247" t="s">
        <v>1133</v>
      </c>
      <c r="AC45" s="86" t="s">
        <v>1036</v>
      </c>
      <c r="AD45" s="248">
        <v>1</v>
      </c>
      <c r="AE45" s="237">
        <v>0.37198550350954557</v>
      </c>
      <c r="AF45" s="811"/>
      <c r="AG45" s="800"/>
      <c r="AH45" s="512"/>
      <c r="AI45" s="807"/>
      <c r="AJ45" s="809"/>
      <c r="AK45" s="742"/>
      <c r="AL45" s="742"/>
      <c r="AM45" s="512"/>
      <c r="AN45" s="515"/>
      <c r="AO45" s="512"/>
      <c r="AP45" s="518"/>
      <c r="AQ45" s="518"/>
      <c r="AR45" s="512"/>
      <c r="AS45" s="512"/>
      <c r="AT45" s="518"/>
      <c r="AU45" s="518"/>
      <c r="AV45" s="800"/>
      <c r="AW45" s="89"/>
      <c r="AX45" s="89"/>
      <c r="AY45" s="89"/>
    </row>
    <row r="46" spans="1:51" ht="105" customHeight="1" x14ac:dyDescent="0.25">
      <c r="A46" s="744"/>
      <c r="B46" s="742"/>
      <c r="C46" s="749"/>
      <c r="D46" s="762"/>
      <c r="E46" s="810"/>
      <c r="F46" s="749"/>
      <c r="G46" s="749"/>
      <c r="H46" s="750"/>
      <c r="I46" s="750"/>
      <c r="J46" s="749"/>
      <c r="K46" s="795"/>
      <c r="L46" s="798"/>
      <c r="M46" s="768"/>
      <c r="N46" s="781"/>
      <c r="O46" s="512"/>
      <c r="P46" s="518"/>
      <c r="Q46" s="518"/>
      <c r="R46" s="768"/>
      <c r="S46" s="801"/>
      <c r="T46" s="804"/>
      <c r="U46" s="790"/>
      <c r="V46" s="772"/>
      <c r="W46" s="775"/>
      <c r="X46" s="778"/>
      <c r="Y46" s="817"/>
      <c r="Z46" s="820"/>
      <c r="AA46" s="823"/>
      <c r="AB46" s="154" t="s">
        <v>1134</v>
      </c>
      <c r="AC46" s="88" t="s">
        <v>1039</v>
      </c>
      <c r="AD46" s="248">
        <v>1</v>
      </c>
      <c r="AE46" s="237">
        <v>2.2300242357170551E-2</v>
      </c>
      <c r="AF46" s="811"/>
      <c r="AG46" s="800"/>
      <c r="AH46" s="512"/>
      <c r="AI46" s="807"/>
      <c r="AJ46" s="809"/>
      <c r="AK46" s="742"/>
      <c r="AL46" s="742"/>
      <c r="AM46" s="512"/>
      <c r="AN46" s="515"/>
      <c r="AO46" s="512"/>
      <c r="AP46" s="518"/>
      <c r="AQ46" s="518"/>
      <c r="AR46" s="512"/>
      <c r="AS46" s="512"/>
      <c r="AT46" s="518"/>
      <c r="AU46" s="518"/>
      <c r="AV46" s="800"/>
      <c r="AW46" s="89"/>
      <c r="AX46" s="89"/>
      <c r="AY46" s="89"/>
    </row>
    <row r="47" spans="1:51" ht="105" customHeight="1" x14ac:dyDescent="0.25">
      <c r="A47" s="744"/>
      <c r="B47" s="742"/>
      <c r="C47" s="749"/>
      <c r="D47" s="762"/>
      <c r="E47" s="810"/>
      <c r="F47" s="749"/>
      <c r="G47" s="749"/>
      <c r="H47" s="750"/>
      <c r="I47" s="750"/>
      <c r="J47" s="749"/>
      <c r="K47" s="795"/>
      <c r="L47" s="798"/>
      <c r="M47" s="768"/>
      <c r="N47" s="781"/>
      <c r="O47" s="512"/>
      <c r="P47" s="518"/>
      <c r="Q47" s="518"/>
      <c r="R47" s="768"/>
      <c r="S47" s="801"/>
      <c r="T47" s="804"/>
      <c r="U47" s="790"/>
      <c r="V47" s="772"/>
      <c r="W47" s="775"/>
      <c r="X47" s="778"/>
      <c r="Y47" s="817"/>
      <c r="Z47" s="820"/>
      <c r="AA47" s="823"/>
      <c r="AB47" s="247" t="s">
        <v>1135</v>
      </c>
      <c r="AC47" s="88" t="s">
        <v>1043</v>
      </c>
      <c r="AD47" s="248">
        <v>1</v>
      </c>
      <c r="AE47" s="237">
        <v>0.38416918113337051</v>
      </c>
      <c r="AF47" s="811"/>
      <c r="AG47" s="800"/>
      <c r="AH47" s="512"/>
      <c r="AI47" s="807"/>
      <c r="AJ47" s="809"/>
      <c r="AK47" s="742"/>
      <c r="AL47" s="742"/>
      <c r="AM47" s="512"/>
      <c r="AN47" s="515"/>
      <c r="AO47" s="512"/>
      <c r="AP47" s="518"/>
      <c r="AQ47" s="518"/>
      <c r="AR47" s="512"/>
      <c r="AS47" s="512"/>
      <c r="AT47" s="518"/>
      <c r="AU47" s="518"/>
      <c r="AV47" s="800"/>
      <c r="AW47" s="89"/>
      <c r="AX47" s="89"/>
      <c r="AY47" s="89"/>
    </row>
    <row r="48" spans="1:51" ht="105" customHeight="1" x14ac:dyDescent="0.25">
      <c r="A48" s="744"/>
      <c r="B48" s="742"/>
      <c r="C48" s="749"/>
      <c r="D48" s="762"/>
      <c r="E48" s="810"/>
      <c r="F48" s="749"/>
      <c r="G48" s="749"/>
      <c r="H48" s="750"/>
      <c r="I48" s="750"/>
      <c r="J48" s="749"/>
      <c r="K48" s="795"/>
      <c r="L48" s="798"/>
      <c r="M48" s="768"/>
      <c r="N48" s="781"/>
      <c r="O48" s="512"/>
      <c r="P48" s="518"/>
      <c r="Q48" s="518"/>
      <c r="R48" s="768"/>
      <c r="S48" s="801"/>
      <c r="T48" s="804"/>
      <c r="U48" s="790"/>
      <c r="V48" s="772"/>
      <c r="W48" s="775"/>
      <c r="X48" s="778"/>
      <c r="Y48" s="817"/>
      <c r="Z48" s="820"/>
      <c r="AA48" s="823"/>
      <c r="AB48" s="247" t="s">
        <v>1136</v>
      </c>
      <c r="AC48" s="88" t="s">
        <v>1137</v>
      </c>
      <c r="AD48" s="248">
        <v>1</v>
      </c>
      <c r="AE48" s="237">
        <v>2.2656927240315688E-3</v>
      </c>
      <c r="AF48" s="811"/>
      <c r="AG48" s="800"/>
      <c r="AH48" s="512"/>
      <c r="AI48" s="807"/>
      <c r="AJ48" s="809"/>
      <c r="AK48" s="742"/>
      <c r="AL48" s="742"/>
      <c r="AM48" s="512"/>
      <c r="AN48" s="515"/>
      <c r="AO48" s="512"/>
      <c r="AP48" s="518"/>
      <c r="AQ48" s="518"/>
      <c r="AR48" s="512"/>
      <c r="AS48" s="512"/>
      <c r="AT48" s="518"/>
      <c r="AU48" s="518"/>
      <c r="AV48" s="800"/>
      <c r="AW48" s="89"/>
      <c r="AX48" s="89"/>
      <c r="AY48" s="89"/>
    </row>
    <row r="49" spans="1:51" ht="105" customHeight="1" x14ac:dyDescent="0.25">
      <c r="A49" s="744"/>
      <c r="B49" s="742"/>
      <c r="C49" s="749"/>
      <c r="D49" s="762"/>
      <c r="E49" s="810"/>
      <c r="F49" s="749"/>
      <c r="G49" s="749"/>
      <c r="H49" s="750"/>
      <c r="I49" s="750"/>
      <c r="J49" s="749"/>
      <c r="K49" s="795"/>
      <c r="L49" s="798"/>
      <c r="M49" s="768"/>
      <c r="N49" s="781"/>
      <c r="O49" s="512"/>
      <c r="P49" s="518"/>
      <c r="Q49" s="518"/>
      <c r="R49" s="768"/>
      <c r="S49" s="801"/>
      <c r="T49" s="804"/>
      <c r="U49" s="790"/>
      <c r="V49" s="772"/>
      <c r="W49" s="775"/>
      <c r="X49" s="778"/>
      <c r="Y49" s="817"/>
      <c r="Z49" s="820"/>
      <c r="AA49" s="823"/>
      <c r="AB49" s="154" t="s">
        <v>1138</v>
      </c>
      <c r="AC49" s="86" t="s">
        <v>1052</v>
      </c>
      <c r="AD49" s="248">
        <v>1</v>
      </c>
      <c r="AE49" s="237">
        <v>2.1293575722387951E-3</v>
      </c>
      <c r="AF49" s="811"/>
      <c r="AG49" s="800"/>
      <c r="AH49" s="512"/>
      <c r="AI49" s="807"/>
      <c r="AJ49" s="809"/>
      <c r="AK49" s="742"/>
      <c r="AL49" s="742"/>
      <c r="AM49" s="512"/>
      <c r="AN49" s="515"/>
      <c r="AO49" s="512"/>
      <c r="AP49" s="518"/>
      <c r="AQ49" s="518"/>
      <c r="AR49" s="512"/>
      <c r="AS49" s="512"/>
      <c r="AT49" s="518"/>
      <c r="AU49" s="518"/>
      <c r="AV49" s="800"/>
      <c r="AW49" s="89"/>
      <c r="AX49" s="89"/>
      <c r="AY49" s="89"/>
    </row>
    <row r="50" spans="1:51" ht="105" customHeight="1" x14ac:dyDescent="0.25">
      <c r="A50" s="744"/>
      <c r="B50" s="742"/>
      <c r="C50" s="749"/>
      <c r="D50" s="762"/>
      <c r="E50" s="810"/>
      <c r="F50" s="749"/>
      <c r="G50" s="749"/>
      <c r="H50" s="750"/>
      <c r="I50" s="750"/>
      <c r="J50" s="749"/>
      <c r="K50" s="795"/>
      <c r="L50" s="798"/>
      <c r="M50" s="768"/>
      <c r="N50" s="781"/>
      <c r="O50" s="512"/>
      <c r="P50" s="518"/>
      <c r="Q50" s="518"/>
      <c r="R50" s="768"/>
      <c r="S50" s="801"/>
      <c r="T50" s="804"/>
      <c r="U50" s="790"/>
      <c r="V50" s="772"/>
      <c r="W50" s="775"/>
      <c r="X50" s="778"/>
      <c r="Y50" s="817"/>
      <c r="Z50" s="820"/>
      <c r="AA50" s="823"/>
      <c r="AB50" s="247" t="s">
        <v>1139</v>
      </c>
      <c r="AC50" s="88" t="s">
        <v>1140</v>
      </c>
      <c r="AD50" s="248">
        <v>1</v>
      </c>
      <c r="AE50" s="237">
        <v>1.3170545310806558E-4</v>
      </c>
      <c r="AF50" s="811"/>
      <c r="AG50" s="800"/>
      <c r="AH50" s="512"/>
      <c r="AI50" s="807"/>
      <c r="AJ50" s="809"/>
      <c r="AK50" s="742"/>
      <c r="AL50" s="742"/>
      <c r="AM50" s="512"/>
      <c r="AN50" s="515"/>
      <c r="AO50" s="512"/>
      <c r="AP50" s="518"/>
      <c r="AQ50" s="518"/>
      <c r="AR50" s="512"/>
      <c r="AS50" s="512"/>
      <c r="AT50" s="518"/>
      <c r="AU50" s="518"/>
      <c r="AV50" s="800"/>
      <c r="AW50" s="89"/>
      <c r="AX50" s="89"/>
      <c r="AY50" s="89"/>
    </row>
    <row r="51" spans="1:51" ht="105" customHeight="1" x14ac:dyDescent="0.25">
      <c r="A51" s="744"/>
      <c r="B51" s="742"/>
      <c r="C51" s="749"/>
      <c r="D51" s="762"/>
      <c r="E51" s="810"/>
      <c r="F51" s="749"/>
      <c r="G51" s="749"/>
      <c r="H51" s="750"/>
      <c r="I51" s="750"/>
      <c r="J51" s="749"/>
      <c r="K51" s="795"/>
      <c r="L51" s="798"/>
      <c r="M51" s="768"/>
      <c r="N51" s="781"/>
      <c r="O51" s="512"/>
      <c r="P51" s="518"/>
      <c r="Q51" s="518"/>
      <c r="R51" s="768"/>
      <c r="S51" s="801"/>
      <c r="T51" s="804"/>
      <c r="U51" s="790"/>
      <c r="V51" s="772"/>
      <c r="W51" s="775"/>
      <c r="X51" s="778"/>
      <c r="Y51" s="817"/>
      <c r="Z51" s="820"/>
      <c r="AA51" s="823"/>
      <c r="AB51" s="154" t="s">
        <v>1141</v>
      </c>
      <c r="AC51" s="87" t="s">
        <v>1142</v>
      </c>
      <c r="AD51" s="248">
        <v>1</v>
      </c>
      <c r="AE51" s="237">
        <v>1.1756213338719705E-2</v>
      </c>
      <c r="AF51" s="811"/>
      <c r="AG51" s="800"/>
      <c r="AH51" s="512"/>
      <c r="AI51" s="807"/>
      <c r="AJ51" s="809"/>
      <c r="AK51" s="742"/>
      <c r="AL51" s="742"/>
      <c r="AM51" s="512"/>
      <c r="AN51" s="515"/>
      <c r="AO51" s="512"/>
      <c r="AP51" s="518"/>
      <c r="AQ51" s="518"/>
      <c r="AR51" s="512"/>
      <c r="AS51" s="512"/>
      <c r="AT51" s="518"/>
      <c r="AU51" s="518"/>
      <c r="AV51" s="800"/>
      <c r="AW51" s="89"/>
      <c r="AX51" s="89"/>
      <c r="AY51" s="89"/>
    </row>
    <row r="52" spans="1:51" ht="105" customHeight="1" x14ac:dyDescent="0.25">
      <c r="A52" s="744"/>
      <c r="B52" s="742"/>
      <c r="C52" s="749"/>
      <c r="D52" s="762"/>
      <c r="E52" s="810"/>
      <c r="F52" s="749"/>
      <c r="G52" s="749"/>
      <c r="H52" s="750"/>
      <c r="I52" s="750"/>
      <c r="J52" s="749"/>
      <c r="K52" s="795"/>
      <c r="L52" s="798"/>
      <c r="M52" s="768"/>
      <c r="N52" s="781"/>
      <c r="O52" s="512"/>
      <c r="P52" s="518"/>
      <c r="Q52" s="518"/>
      <c r="R52" s="768"/>
      <c r="S52" s="801"/>
      <c r="T52" s="804"/>
      <c r="U52" s="790"/>
      <c r="V52" s="772"/>
      <c r="W52" s="775"/>
      <c r="X52" s="778"/>
      <c r="Y52" s="817"/>
      <c r="Z52" s="820"/>
      <c r="AA52" s="823"/>
      <c r="AB52" s="247" t="s">
        <v>1143</v>
      </c>
      <c r="AC52" s="86" t="s">
        <v>1052</v>
      </c>
      <c r="AD52" s="248">
        <v>1</v>
      </c>
      <c r="AE52" s="237">
        <v>6.008938242355466E-2</v>
      </c>
      <c r="AF52" s="811"/>
      <c r="AG52" s="800"/>
      <c r="AH52" s="512"/>
      <c r="AI52" s="807"/>
      <c r="AJ52" s="809"/>
      <c r="AK52" s="742"/>
      <c r="AL52" s="742"/>
      <c r="AM52" s="512"/>
      <c r="AN52" s="515"/>
      <c r="AO52" s="512"/>
      <c r="AP52" s="518"/>
      <c r="AQ52" s="518"/>
      <c r="AR52" s="512"/>
      <c r="AS52" s="512"/>
      <c r="AT52" s="518"/>
      <c r="AU52" s="518"/>
      <c r="AV52" s="800"/>
      <c r="AW52" s="89"/>
      <c r="AX52" s="89"/>
      <c r="AY52" s="89"/>
    </row>
    <row r="53" spans="1:51" ht="86.25" customHeight="1" x14ac:dyDescent="0.25">
      <c r="A53" s="744"/>
      <c r="B53" s="742"/>
      <c r="C53" s="749"/>
      <c r="D53" s="762"/>
      <c r="E53" s="810"/>
      <c r="F53" s="749"/>
      <c r="G53" s="749"/>
      <c r="H53" s="750"/>
      <c r="I53" s="750"/>
      <c r="J53" s="749"/>
      <c r="K53" s="796"/>
      <c r="L53" s="799"/>
      <c r="M53" s="769"/>
      <c r="N53" s="782"/>
      <c r="O53" s="513"/>
      <c r="P53" s="519"/>
      <c r="Q53" s="519"/>
      <c r="R53" s="769"/>
      <c r="S53" s="802"/>
      <c r="T53" s="805"/>
      <c r="U53" s="791"/>
      <c r="V53" s="773"/>
      <c r="W53" s="776"/>
      <c r="X53" s="779"/>
      <c r="Y53" s="818"/>
      <c r="Z53" s="821"/>
      <c r="AA53" s="824"/>
      <c r="AB53" s="231" t="s">
        <v>1144</v>
      </c>
      <c r="AC53" s="88" t="s">
        <v>1056</v>
      </c>
      <c r="AD53" s="248">
        <v>1</v>
      </c>
      <c r="AE53" s="237">
        <v>7.1958014268841278E-3</v>
      </c>
      <c r="AF53" s="770"/>
      <c r="AG53" s="757"/>
      <c r="AH53" s="513"/>
      <c r="AI53" s="808"/>
      <c r="AJ53" s="734"/>
      <c r="AK53" s="742"/>
      <c r="AL53" s="742"/>
      <c r="AM53" s="513"/>
      <c r="AN53" s="516"/>
      <c r="AO53" s="513"/>
      <c r="AP53" s="519"/>
      <c r="AQ53" s="519"/>
      <c r="AR53" s="513"/>
      <c r="AS53" s="513"/>
      <c r="AT53" s="519"/>
      <c r="AU53" s="519"/>
      <c r="AV53" s="757"/>
      <c r="AW53" s="89"/>
      <c r="AX53" s="89"/>
      <c r="AY53" s="89"/>
    </row>
    <row r="54" spans="1:51" ht="105" customHeight="1" x14ac:dyDescent="0.25">
      <c r="A54" s="511" t="s">
        <v>1147</v>
      </c>
      <c r="B54" s="742"/>
      <c r="C54" s="749"/>
      <c r="D54" s="762" t="s">
        <v>475</v>
      </c>
      <c r="E54" s="792">
        <v>0.7</v>
      </c>
      <c r="F54" s="793" t="s">
        <v>1145</v>
      </c>
      <c r="G54" s="793" t="s">
        <v>1145</v>
      </c>
      <c r="H54" s="750" t="s">
        <v>252</v>
      </c>
      <c r="I54" s="792">
        <v>0.05</v>
      </c>
      <c r="J54" s="749" t="s">
        <v>476</v>
      </c>
      <c r="K54" s="108" t="s">
        <v>477</v>
      </c>
      <c r="L54" s="223" t="s">
        <v>252</v>
      </c>
      <c r="M54" s="229">
        <v>0.64849999999999997</v>
      </c>
      <c r="N54" s="110" t="s">
        <v>478</v>
      </c>
      <c r="O54" s="88"/>
      <c r="P54" s="86" t="s">
        <v>183</v>
      </c>
      <c r="Q54" s="86" t="s">
        <v>1146</v>
      </c>
      <c r="R54" s="224">
        <v>0.85</v>
      </c>
      <c r="S54" s="249">
        <v>0</v>
      </c>
      <c r="T54" s="237">
        <v>0.85</v>
      </c>
      <c r="U54" s="256" t="s">
        <v>989</v>
      </c>
      <c r="V54" s="233" t="s">
        <v>990</v>
      </c>
      <c r="W54" s="112" t="s">
        <v>991</v>
      </c>
      <c r="X54" s="257" t="s">
        <v>992</v>
      </c>
      <c r="Y54" s="523" t="s">
        <v>481</v>
      </c>
      <c r="Z54" s="526">
        <v>2021130010195</v>
      </c>
      <c r="AA54" s="523" t="s">
        <v>482</v>
      </c>
      <c r="AB54" s="517" t="s">
        <v>1149</v>
      </c>
      <c r="AC54" s="517" t="s">
        <v>1150</v>
      </c>
      <c r="AD54" s="511">
        <v>1</v>
      </c>
      <c r="AE54" s="760">
        <v>0.29490253927783933</v>
      </c>
      <c r="AF54" s="765">
        <v>44927</v>
      </c>
      <c r="AG54" s="746">
        <v>45291</v>
      </c>
      <c r="AH54" s="511">
        <v>365</v>
      </c>
      <c r="AI54" s="806">
        <v>1043926</v>
      </c>
      <c r="AJ54" s="733"/>
      <c r="AK54" s="742"/>
      <c r="AL54" s="742"/>
      <c r="AM54" s="511" t="s">
        <v>662</v>
      </c>
      <c r="AN54" s="514">
        <v>67946852263</v>
      </c>
      <c r="AO54" s="517" t="s">
        <v>1151</v>
      </c>
      <c r="AP54" s="517" t="s">
        <v>1152</v>
      </c>
      <c r="AQ54" s="517" t="s">
        <v>1153</v>
      </c>
      <c r="AR54" s="511" t="s">
        <v>153</v>
      </c>
      <c r="AS54" s="511" t="s">
        <v>1154</v>
      </c>
      <c r="AT54" s="511" t="s">
        <v>174</v>
      </c>
      <c r="AU54" s="517" t="s">
        <v>1015</v>
      </c>
      <c r="AV54" s="738">
        <v>44927</v>
      </c>
      <c r="AW54" s="733"/>
      <c r="AX54" s="733"/>
      <c r="AY54" s="733"/>
    </row>
    <row r="55" spans="1:51" ht="113.25" customHeight="1" x14ac:dyDescent="0.25">
      <c r="A55" s="512"/>
      <c r="B55" s="742"/>
      <c r="C55" s="749"/>
      <c r="D55" s="762"/>
      <c r="E55" s="792"/>
      <c r="F55" s="792"/>
      <c r="G55" s="792"/>
      <c r="H55" s="750"/>
      <c r="I55" s="750"/>
      <c r="J55" s="749"/>
      <c r="K55" s="794" t="s">
        <v>479</v>
      </c>
      <c r="L55" s="797" t="s">
        <v>252</v>
      </c>
      <c r="M55" s="767">
        <v>0</v>
      </c>
      <c r="N55" s="780" t="s">
        <v>480</v>
      </c>
      <c r="O55" s="511"/>
      <c r="P55" s="517" t="s">
        <v>183</v>
      </c>
      <c r="Q55" s="517" t="s">
        <v>1148</v>
      </c>
      <c r="R55" s="767">
        <v>0.9</v>
      </c>
      <c r="S55" s="783">
        <v>0.19089999999999999</v>
      </c>
      <c r="T55" s="786">
        <v>0.70909999999999995</v>
      </c>
      <c r="U55" s="789" t="s">
        <v>989</v>
      </c>
      <c r="V55" s="771" t="s">
        <v>990</v>
      </c>
      <c r="W55" s="774" t="s">
        <v>991</v>
      </c>
      <c r="X55" s="777" t="s">
        <v>992</v>
      </c>
      <c r="Y55" s="524"/>
      <c r="Z55" s="527"/>
      <c r="AA55" s="524"/>
      <c r="AB55" s="519"/>
      <c r="AC55" s="519"/>
      <c r="AD55" s="513"/>
      <c r="AE55" s="761"/>
      <c r="AF55" s="770"/>
      <c r="AG55" s="757"/>
      <c r="AH55" s="513"/>
      <c r="AI55" s="807"/>
      <c r="AJ55" s="809"/>
      <c r="AK55" s="742"/>
      <c r="AL55" s="742"/>
      <c r="AM55" s="512"/>
      <c r="AN55" s="515"/>
      <c r="AO55" s="518"/>
      <c r="AP55" s="518"/>
      <c r="AQ55" s="518"/>
      <c r="AR55" s="513"/>
      <c r="AS55" s="513"/>
      <c r="AT55" s="513"/>
      <c r="AU55" s="519"/>
      <c r="AV55" s="739"/>
      <c r="AW55" s="734"/>
      <c r="AX55" s="734"/>
      <c r="AY55" s="734"/>
    </row>
    <row r="56" spans="1:51" ht="113.25" customHeight="1" x14ac:dyDescent="0.25">
      <c r="A56" s="512"/>
      <c r="B56" s="742"/>
      <c r="C56" s="749"/>
      <c r="D56" s="762"/>
      <c r="E56" s="792"/>
      <c r="F56" s="792"/>
      <c r="G56" s="792"/>
      <c r="H56" s="750"/>
      <c r="I56" s="750"/>
      <c r="J56" s="749"/>
      <c r="K56" s="795"/>
      <c r="L56" s="798"/>
      <c r="M56" s="768"/>
      <c r="N56" s="781"/>
      <c r="O56" s="512"/>
      <c r="P56" s="518"/>
      <c r="Q56" s="518"/>
      <c r="R56" s="768"/>
      <c r="S56" s="784"/>
      <c r="T56" s="787"/>
      <c r="U56" s="790"/>
      <c r="V56" s="772"/>
      <c r="W56" s="775"/>
      <c r="X56" s="778"/>
      <c r="Y56" s="524"/>
      <c r="Z56" s="527"/>
      <c r="AA56" s="524"/>
      <c r="AB56" s="87" t="s">
        <v>1155</v>
      </c>
      <c r="AC56" s="86" t="s">
        <v>1150</v>
      </c>
      <c r="AD56" s="88">
        <v>1</v>
      </c>
      <c r="AE56" s="234">
        <v>0.49123410372708165</v>
      </c>
      <c r="AF56" s="235">
        <v>44927</v>
      </c>
      <c r="AG56" s="238">
        <v>45291</v>
      </c>
      <c r="AH56" s="88">
        <v>365</v>
      </c>
      <c r="AI56" s="807"/>
      <c r="AJ56" s="809"/>
      <c r="AK56" s="742"/>
      <c r="AL56" s="742"/>
      <c r="AM56" s="512"/>
      <c r="AN56" s="515"/>
      <c r="AO56" s="518"/>
      <c r="AP56" s="518"/>
      <c r="AQ56" s="518"/>
      <c r="AR56" s="88" t="s">
        <v>153</v>
      </c>
      <c r="AS56" s="88" t="s">
        <v>1154</v>
      </c>
      <c r="AT56" s="88" t="s">
        <v>174</v>
      </c>
      <c r="AU56" s="86" t="s">
        <v>1015</v>
      </c>
      <c r="AV56" s="254">
        <v>44927</v>
      </c>
      <c r="AW56" s="89"/>
      <c r="AX56" s="89"/>
      <c r="AY56" s="89"/>
    </row>
    <row r="57" spans="1:51" ht="113.25" customHeight="1" x14ac:dyDescent="0.25">
      <c r="A57" s="512"/>
      <c r="B57" s="742"/>
      <c r="C57" s="749"/>
      <c r="D57" s="762"/>
      <c r="E57" s="792"/>
      <c r="F57" s="792"/>
      <c r="G57" s="792"/>
      <c r="H57" s="750"/>
      <c r="I57" s="750"/>
      <c r="J57" s="749"/>
      <c r="K57" s="795"/>
      <c r="L57" s="798"/>
      <c r="M57" s="768"/>
      <c r="N57" s="781"/>
      <c r="O57" s="512"/>
      <c r="P57" s="518"/>
      <c r="Q57" s="518"/>
      <c r="R57" s="768"/>
      <c r="S57" s="784"/>
      <c r="T57" s="787"/>
      <c r="U57" s="790"/>
      <c r="V57" s="772"/>
      <c r="W57" s="775"/>
      <c r="X57" s="778"/>
      <c r="Y57" s="524"/>
      <c r="Z57" s="527"/>
      <c r="AA57" s="524"/>
      <c r="AB57" s="87" t="s">
        <v>1156</v>
      </c>
      <c r="AC57" s="86" t="s">
        <v>1150</v>
      </c>
      <c r="AD57" s="88">
        <v>1</v>
      </c>
      <c r="AE57" s="234">
        <v>8.2440909762831721E-2</v>
      </c>
      <c r="AF57" s="235">
        <v>44927</v>
      </c>
      <c r="AG57" s="238">
        <v>45291</v>
      </c>
      <c r="AH57" s="88">
        <v>365</v>
      </c>
      <c r="AI57" s="807"/>
      <c r="AJ57" s="809"/>
      <c r="AK57" s="742"/>
      <c r="AL57" s="742"/>
      <c r="AM57" s="512"/>
      <c r="AN57" s="515"/>
      <c r="AO57" s="518"/>
      <c r="AP57" s="518"/>
      <c r="AQ57" s="518"/>
      <c r="AR57" s="88" t="s">
        <v>153</v>
      </c>
      <c r="AS57" s="88" t="s">
        <v>1154</v>
      </c>
      <c r="AT57" s="88" t="s">
        <v>174</v>
      </c>
      <c r="AU57" s="86" t="s">
        <v>1015</v>
      </c>
      <c r="AV57" s="254">
        <v>44927</v>
      </c>
      <c r="AW57" s="89"/>
      <c r="AX57" s="89"/>
      <c r="AY57" s="89"/>
    </row>
    <row r="58" spans="1:51" ht="113.25" customHeight="1" x14ac:dyDescent="0.25">
      <c r="A58" s="512"/>
      <c r="B58" s="742"/>
      <c r="C58" s="749"/>
      <c r="D58" s="762"/>
      <c r="E58" s="792"/>
      <c r="F58" s="792"/>
      <c r="G58" s="792"/>
      <c r="H58" s="750"/>
      <c r="I58" s="750"/>
      <c r="J58" s="749"/>
      <c r="K58" s="795"/>
      <c r="L58" s="798"/>
      <c r="M58" s="768"/>
      <c r="N58" s="781"/>
      <c r="O58" s="512"/>
      <c r="P58" s="518"/>
      <c r="Q58" s="518"/>
      <c r="R58" s="768"/>
      <c r="S58" s="784"/>
      <c r="T58" s="787"/>
      <c r="U58" s="790"/>
      <c r="V58" s="772"/>
      <c r="W58" s="775"/>
      <c r="X58" s="778"/>
      <c r="Y58" s="524"/>
      <c r="Z58" s="527"/>
      <c r="AA58" s="524"/>
      <c r="AB58" s="87" t="s">
        <v>1157</v>
      </c>
      <c r="AC58" s="86" t="s">
        <v>1158</v>
      </c>
      <c r="AD58" s="88">
        <v>1</v>
      </c>
      <c r="AE58" s="234">
        <v>3.2706781447811938E-2</v>
      </c>
      <c r="AF58" s="235">
        <v>44927</v>
      </c>
      <c r="AG58" s="238">
        <v>45291</v>
      </c>
      <c r="AH58" s="88">
        <v>365</v>
      </c>
      <c r="AI58" s="807"/>
      <c r="AJ58" s="809"/>
      <c r="AK58" s="742"/>
      <c r="AL58" s="742"/>
      <c r="AM58" s="512"/>
      <c r="AN58" s="515"/>
      <c r="AO58" s="518"/>
      <c r="AP58" s="518"/>
      <c r="AQ58" s="518"/>
      <c r="AR58" s="88" t="s">
        <v>153</v>
      </c>
      <c r="AS58" s="88" t="s">
        <v>1159</v>
      </c>
      <c r="AT58" s="86" t="s">
        <v>1124</v>
      </c>
      <c r="AU58" s="86" t="s">
        <v>1015</v>
      </c>
      <c r="AV58" s="254">
        <v>44927</v>
      </c>
      <c r="AW58" s="89"/>
      <c r="AX58" s="89"/>
      <c r="AY58" s="89"/>
    </row>
    <row r="59" spans="1:51" ht="93" customHeight="1" x14ac:dyDescent="0.25">
      <c r="A59" s="512"/>
      <c r="B59" s="742"/>
      <c r="C59" s="749"/>
      <c r="D59" s="762"/>
      <c r="E59" s="792"/>
      <c r="F59" s="792"/>
      <c r="G59" s="792"/>
      <c r="H59" s="750"/>
      <c r="I59" s="750"/>
      <c r="J59" s="749"/>
      <c r="K59" s="796"/>
      <c r="L59" s="799"/>
      <c r="M59" s="769"/>
      <c r="N59" s="782"/>
      <c r="O59" s="513"/>
      <c r="P59" s="519"/>
      <c r="Q59" s="519"/>
      <c r="R59" s="769"/>
      <c r="S59" s="785"/>
      <c r="T59" s="788"/>
      <c r="U59" s="791"/>
      <c r="V59" s="773"/>
      <c r="W59" s="776"/>
      <c r="X59" s="779"/>
      <c r="Y59" s="525"/>
      <c r="Z59" s="528"/>
      <c r="AA59" s="525"/>
      <c r="AB59" s="87" t="s">
        <v>1160</v>
      </c>
      <c r="AC59" s="86" t="s">
        <v>1161</v>
      </c>
      <c r="AD59" s="88">
        <v>1</v>
      </c>
      <c r="AE59" s="234">
        <v>9.87156657844354E-2</v>
      </c>
      <c r="AF59" s="235">
        <v>44927</v>
      </c>
      <c r="AG59" s="238">
        <v>45291</v>
      </c>
      <c r="AH59" s="88">
        <v>365</v>
      </c>
      <c r="AI59" s="808"/>
      <c r="AJ59" s="734"/>
      <c r="AK59" s="742"/>
      <c r="AL59" s="742"/>
      <c r="AM59" s="513"/>
      <c r="AN59" s="516"/>
      <c r="AO59" s="519"/>
      <c r="AP59" s="519"/>
      <c r="AQ59" s="519"/>
      <c r="AR59" s="88" t="s">
        <v>153</v>
      </c>
      <c r="AS59" s="88" t="s">
        <v>1154</v>
      </c>
      <c r="AT59" s="88" t="s">
        <v>174</v>
      </c>
      <c r="AU59" s="86" t="s">
        <v>1015</v>
      </c>
      <c r="AV59" s="254">
        <v>44927</v>
      </c>
      <c r="AW59" s="89"/>
      <c r="AX59" s="89"/>
      <c r="AY59" s="89"/>
    </row>
    <row r="60" spans="1:51" ht="129" customHeight="1" x14ac:dyDescent="0.25">
      <c r="A60" s="513"/>
      <c r="B60" s="742"/>
      <c r="C60" s="749"/>
      <c r="D60" s="762"/>
      <c r="E60" s="792"/>
      <c r="F60" s="792"/>
      <c r="G60" s="792"/>
      <c r="H60" s="750"/>
      <c r="I60" s="750"/>
      <c r="J60" s="749"/>
      <c r="K60" s="108" t="s">
        <v>483</v>
      </c>
      <c r="L60" s="223" t="s">
        <v>252</v>
      </c>
      <c r="M60" s="224">
        <v>0</v>
      </c>
      <c r="N60" s="110" t="s">
        <v>484</v>
      </c>
      <c r="O60" s="88"/>
      <c r="P60" s="86" t="s">
        <v>183</v>
      </c>
      <c r="Q60" s="86" t="s">
        <v>1146</v>
      </c>
      <c r="R60" s="224">
        <v>0.3</v>
      </c>
      <c r="S60" s="249">
        <v>0.1</v>
      </c>
      <c r="T60" s="237">
        <v>0.2</v>
      </c>
      <c r="U60" s="256" t="s">
        <v>989</v>
      </c>
      <c r="V60" s="233" t="s">
        <v>990</v>
      </c>
      <c r="W60" s="112" t="s">
        <v>991</v>
      </c>
      <c r="X60" s="257" t="s">
        <v>992</v>
      </c>
      <c r="Y60" s="221" t="s">
        <v>485</v>
      </c>
      <c r="Z60" s="227">
        <v>2021130010202</v>
      </c>
      <c r="AA60" s="221" t="s">
        <v>486</v>
      </c>
      <c r="AB60" s="87" t="s">
        <v>1162</v>
      </c>
      <c r="AC60" s="88" t="s">
        <v>1163</v>
      </c>
      <c r="AD60" s="88">
        <v>4</v>
      </c>
      <c r="AE60" s="234">
        <v>1</v>
      </c>
      <c r="AF60" s="235">
        <v>44986</v>
      </c>
      <c r="AG60" s="238">
        <v>45139</v>
      </c>
      <c r="AH60" s="88">
        <v>150</v>
      </c>
      <c r="AI60" s="88">
        <v>1900</v>
      </c>
      <c r="AJ60" s="89"/>
      <c r="AK60" s="742"/>
      <c r="AL60" s="742"/>
      <c r="AM60" s="88" t="s">
        <v>662</v>
      </c>
      <c r="AN60" s="239">
        <v>200000000</v>
      </c>
      <c r="AO60" s="88" t="s">
        <v>216</v>
      </c>
      <c r="AP60" s="86" t="s">
        <v>1164</v>
      </c>
      <c r="AQ60" s="86" t="s">
        <v>1165</v>
      </c>
      <c r="AR60" s="88" t="s">
        <v>153</v>
      </c>
      <c r="AS60" s="88" t="s">
        <v>1113</v>
      </c>
      <c r="AT60" s="88" t="s">
        <v>1113</v>
      </c>
      <c r="AU60" s="86" t="s">
        <v>1015</v>
      </c>
      <c r="AV60" s="238">
        <v>44986</v>
      </c>
      <c r="AW60" s="89"/>
      <c r="AX60" s="89"/>
      <c r="AY60" s="89"/>
    </row>
    <row r="61" spans="1:51" ht="152.25" customHeight="1" x14ac:dyDescent="0.25">
      <c r="A61" s="517" t="s">
        <v>1176</v>
      </c>
      <c r="B61" s="742"/>
      <c r="C61" s="749"/>
      <c r="D61" s="762" t="s">
        <v>1166</v>
      </c>
      <c r="E61" s="749" t="s">
        <v>1167</v>
      </c>
      <c r="F61" s="749" t="s">
        <v>1117</v>
      </c>
      <c r="G61" s="749" t="s">
        <v>469</v>
      </c>
      <c r="H61" s="750" t="s">
        <v>252</v>
      </c>
      <c r="I61" s="750">
        <v>4.53</v>
      </c>
      <c r="J61" s="749" t="s">
        <v>487</v>
      </c>
      <c r="K61" s="119" t="s">
        <v>488</v>
      </c>
      <c r="L61" s="223" t="s">
        <v>179</v>
      </c>
      <c r="M61" s="222" t="s">
        <v>489</v>
      </c>
      <c r="N61" s="119" t="s">
        <v>490</v>
      </c>
      <c r="O61" s="88"/>
      <c r="P61" s="86" t="s">
        <v>183</v>
      </c>
      <c r="Q61" s="86" t="s">
        <v>1168</v>
      </c>
      <c r="R61" s="118">
        <v>13</v>
      </c>
      <c r="S61" s="245">
        <v>7</v>
      </c>
      <c r="T61" s="226">
        <v>6</v>
      </c>
      <c r="U61" s="256" t="s">
        <v>989</v>
      </c>
      <c r="V61" s="233" t="s">
        <v>990</v>
      </c>
      <c r="W61" s="112" t="s">
        <v>991</v>
      </c>
      <c r="X61" s="257" t="s">
        <v>992</v>
      </c>
      <c r="Y61" s="737" t="s">
        <v>491</v>
      </c>
      <c r="Z61" s="764">
        <v>2021130010212</v>
      </c>
      <c r="AA61" s="737" t="s">
        <v>492</v>
      </c>
      <c r="AB61" s="517" t="s">
        <v>1169</v>
      </c>
      <c r="AC61" s="517" t="s">
        <v>1170</v>
      </c>
      <c r="AD61" s="511">
        <v>4</v>
      </c>
      <c r="AE61" s="760">
        <v>0.69</v>
      </c>
      <c r="AF61" s="765">
        <v>44927</v>
      </c>
      <c r="AG61" s="746">
        <v>45170</v>
      </c>
      <c r="AH61" s="511">
        <v>270</v>
      </c>
      <c r="AI61" s="511">
        <v>1046000</v>
      </c>
      <c r="AJ61" s="511"/>
      <c r="AK61" s="742"/>
      <c r="AL61" s="742"/>
      <c r="AM61" s="511" t="s">
        <v>662</v>
      </c>
      <c r="AN61" s="514">
        <v>3253180252</v>
      </c>
      <c r="AO61" s="517" t="s">
        <v>1171</v>
      </c>
      <c r="AP61" s="517" t="s">
        <v>1172</v>
      </c>
      <c r="AQ61" s="517" t="s">
        <v>1173</v>
      </c>
      <c r="AR61" s="511" t="s">
        <v>153</v>
      </c>
      <c r="AS61" s="511" t="s">
        <v>1116</v>
      </c>
      <c r="AT61" s="511" t="s">
        <v>174</v>
      </c>
      <c r="AU61" s="517" t="s">
        <v>1015</v>
      </c>
      <c r="AV61" s="746">
        <v>44958</v>
      </c>
      <c r="AW61" s="733"/>
      <c r="AX61" s="89"/>
      <c r="AY61" s="89"/>
    </row>
    <row r="62" spans="1:51" ht="103.5" customHeight="1" x14ac:dyDescent="0.25">
      <c r="A62" s="518"/>
      <c r="B62" s="742"/>
      <c r="C62" s="749"/>
      <c r="D62" s="763"/>
      <c r="E62" s="750"/>
      <c r="F62" s="750"/>
      <c r="G62" s="749"/>
      <c r="H62" s="750"/>
      <c r="I62" s="750"/>
      <c r="J62" s="749"/>
      <c r="K62" s="119" t="s">
        <v>493</v>
      </c>
      <c r="L62" s="120" t="s">
        <v>494</v>
      </c>
      <c r="M62" s="222" t="s">
        <v>495</v>
      </c>
      <c r="N62" s="119" t="s">
        <v>496</v>
      </c>
      <c r="O62" s="88"/>
      <c r="P62" s="86" t="s">
        <v>183</v>
      </c>
      <c r="Q62" s="86" t="s">
        <v>1168</v>
      </c>
      <c r="R62" s="121">
        <v>10292</v>
      </c>
      <c r="S62" s="245">
        <v>10292</v>
      </c>
      <c r="T62" s="226">
        <v>0</v>
      </c>
      <c r="U62" s="256" t="s">
        <v>989</v>
      </c>
      <c r="V62" s="233" t="s">
        <v>990</v>
      </c>
      <c r="W62" s="112" t="s">
        <v>991</v>
      </c>
      <c r="X62" s="257" t="s">
        <v>992</v>
      </c>
      <c r="Y62" s="737"/>
      <c r="Z62" s="764"/>
      <c r="AA62" s="737"/>
      <c r="AB62" s="519"/>
      <c r="AC62" s="519"/>
      <c r="AD62" s="513"/>
      <c r="AE62" s="761"/>
      <c r="AF62" s="766"/>
      <c r="AG62" s="513"/>
      <c r="AH62" s="513"/>
      <c r="AI62" s="512"/>
      <c r="AJ62" s="512"/>
      <c r="AK62" s="742"/>
      <c r="AL62" s="742"/>
      <c r="AM62" s="512"/>
      <c r="AN62" s="515"/>
      <c r="AO62" s="518"/>
      <c r="AP62" s="518"/>
      <c r="AQ62" s="518"/>
      <c r="AR62" s="512"/>
      <c r="AS62" s="513"/>
      <c r="AT62" s="513"/>
      <c r="AU62" s="519"/>
      <c r="AV62" s="757"/>
      <c r="AW62" s="734"/>
      <c r="AX62" s="89"/>
      <c r="AY62" s="89"/>
    </row>
    <row r="63" spans="1:51" ht="102.75" customHeight="1" x14ac:dyDescent="0.25">
      <c r="A63" s="518"/>
      <c r="B63" s="742"/>
      <c r="C63" s="749"/>
      <c r="D63" s="763"/>
      <c r="E63" s="750"/>
      <c r="F63" s="750"/>
      <c r="G63" s="749"/>
      <c r="H63" s="750"/>
      <c r="I63" s="750"/>
      <c r="J63" s="749"/>
      <c r="K63" s="119" t="s">
        <v>497</v>
      </c>
      <c r="L63" s="223" t="s">
        <v>179</v>
      </c>
      <c r="M63" s="222" t="s">
        <v>498</v>
      </c>
      <c r="N63" s="119" t="s">
        <v>499</v>
      </c>
      <c r="O63" s="88"/>
      <c r="P63" s="86" t="s">
        <v>183</v>
      </c>
      <c r="Q63" s="86" t="s">
        <v>1168</v>
      </c>
      <c r="R63" s="121">
        <v>27</v>
      </c>
      <c r="S63" s="245">
        <v>13</v>
      </c>
      <c r="T63" s="226">
        <v>14</v>
      </c>
      <c r="U63" s="256" t="s">
        <v>989</v>
      </c>
      <c r="V63" s="233" t="s">
        <v>990</v>
      </c>
      <c r="W63" s="112" t="s">
        <v>991</v>
      </c>
      <c r="X63" s="257" t="s">
        <v>992</v>
      </c>
      <c r="Y63" s="737"/>
      <c r="Z63" s="764"/>
      <c r="AA63" s="737"/>
      <c r="AB63" s="517" t="s">
        <v>1174</v>
      </c>
      <c r="AC63" s="511" t="s">
        <v>1175</v>
      </c>
      <c r="AD63" s="511">
        <v>15</v>
      </c>
      <c r="AE63" s="760">
        <v>0.1</v>
      </c>
      <c r="AF63" s="765">
        <v>44927</v>
      </c>
      <c r="AG63" s="746">
        <v>45291</v>
      </c>
      <c r="AH63" s="511">
        <v>365</v>
      </c>
      <c r="AI63" s="512"/>
      <c r="AJ63" s="512"/>
      <c r="AK63" s="742"/>
      <c r="AL63" s="742"/>
      <c r="AM63" s="512"/>
      <c r="AN63" s="515"/>
      <c r="AO63" s="518"/>
      <c r="AP63" s="518"/>
      <c r="AQ63" s="518"/>
      <c r="AR63" s="512"/>
      <c r="AS63" s="511" t="s">
        <v>1100</v>
      </c>
      <c r="AT63" s="511" t="s">
        <v>174</v>
      </c>
      <c r="AU63" s="517" t="s">
        <v>1015</v>
      </c>
      <c r="AV63" s="746">
        <v>44958</v>
      </c>
      <c r="AW63" s="733"/>
      <c r="AX63" s="89"/>
      <c r="AY63" s="89"/>
    </row>
    <row r="64" spans="1:51" ht="116.25" customHeight="1" x14ac:dyDescent="0.25">
      <c r="A64" s="518"/>
      <c r="B64" s="742"/>
      <c r="C64" s="749"/>
      <c r="D64" s="763"/>
      <c r="E64" s="750"/>
      <c r="F64" s="750"/>
      <c r="G64" s="749"/>
      <c r="H64" s="750"/>
      <c r="I64" s="750"/>
      <c r="J64" s="749"/>
      <c r="K64" s="119" t="s">
        <v>500</v>
      </c>
      <c r="L64" s="223" t="s">
        <v>252</v>
      </c>
      <c r="M64" s="222" t="s">
        <v>501</v>
      </c>
      <c r="N64" s="119" t="s">
        <v>502</v>
      </c>
      <c r="O64" s="88"/>
      <c r="P64" s="86" t="s">
        <v>183</v>
      </c>
      <c r="Q64" s="86" t="s">
        <v>1168</v>
      </c>
      <c r="R64" s="122">
        <v>1</v>
      </c>
      <c r="S64" s="250">
        <v>0</v>
      </c>
      <c r="T64" s="237">
        <v>1</v>
      </c>
      <c r="U64" s="256" t="s">
        <v>989</v>
      </c>
      <c r="V64" s="233" t="s">
        <v>990</v>
      </c>
      <c r="W64" s="112" t="s">
        <v>991</v>
      </c>
      <c r="X64" s="257" t="s">
        <v>992</v>
      </c>
      <c r="Y64" s="737"/>
      <c r="Z64" s="764"/>
      <c r="AA64" s="737"/>
      <c r="AB64" s="519"/>
      <c r="AC64" s="513"/>
      <c r="AD64" s="513"/>
      <c r="AE64" s="761"/>
      <c r="AF64" s="770"/>
      <c r="AG64" s="757"/>
      <c r="AH64" s="513"/>
      <c r="AI64" s="512"/>
      <c r="AJ64" s="512"/>
      <c r="AK64" s="742"/>
      <c r="AL64" s="742"/>
      <c r="AM64" s="512"/>
      <c r="AN64" s="515"/>
      <c r="AO64" s="518"/>
      <c r="AP64" s="518"/>
      <c r="AQ64" s="518"/>
      <c r="AR64" s="512"/>
      <c r="AS64" s="513"/>
      <c r="AT64" s="513"/>
      <c r="AU64" s="519"/>
      <c r="AV64" s="757"/>
      <c r="AW64" s="734"/>
      <c r="AX64" s="89"/>
      <c r="AY64" s="89"/>
    </row>
    <row r="65" spans="1:51" ht="86.25" customHeight="1" x14ac:dyDescent="0.25">
      <c r="A65" s="518"/>
      <c r="B65" s="742"/>
      <c r="C65" s="749"/>
      <c r="D65" s="763"/>
      <c r="E65" s="750"/>
      <c r="F65" s="750"/>
      <c r="G65" s="749"/>
      <c r="H65" s="750"/>
      <c r="I65" s="750"/>
      <c r="J65" s="749"/>
      <c r="K65" s="119" t="s">
        <v>503</v>
      </c>
      <c r="L65" s="223" t="s">
        <v>179</v>
      </c>
      <c r="M65" s="222" t="s">
        <v>370</v>
      </c>
      <c r="N65" s="119" t="s">
        <v>504</v>
      </c>
      <c r="O65" s="88"/>
      <c r="P65" s="86" t="s">
        <v>183</v>
      </c>
      <c r="Q65" s="86" t="s">
        <v>1168</v>
      </c>
      <c r="R65" s="121">
        <v>1</v>
      </c>
      <c r="S65" s="245">
        <v>0</v>
      </c>
      <c r="T65" s="226">
        <v>1</v>
      </c>
      <c r="U65" s="256" t="s">
        <v>989</v>
      </c>
      <c r="V65" s="233" t="s">
        <v>990</v>
      </c>
      <c r="W65" s="112" t="s">
        <v>991</v>
      </c>
      <c r="X65" s="257" t="s">
        <v>992</v>
      </c>
      <c r="Y65" s="737"/>
      <c r="Z65" s="764"/>
      <c r="AA65" s="737"/>
      <c r="AB65" s="517" t="s">
        <v>1177</v>
      </c>
      <c r="AC65" s="517" t="s">
        <v>1178</v>
      </c>
      <c r="AD65" s="511">
        <v>1</v>
      </c>
      <c r="AE65" s="760">
        <v>0.08</v>
      </c>
      <c r="AF65" s="758">
        <v>44958</v>
      </c>
      <c r="AG65" s="738">
        <v>45168</v>
      </c>
      <c r="AH65" s="511">
        <v>180</v>
      </c>
      <c r="AI65" s="512"/>
      <c r="AJ65" s="512"/>
      <c r="AK65" s="742"/>
      <c r="AL65" s="742"/>
      <c r="AM65" s="512"/>
      <c r="AN65" s="515"/>
      <c r="AO65" s="518"/>
      <c r="AP65" s="518"/>
      <c r="AQ65" s="518"/>
      <c r="AR65" s="512"/>
      <c r="AS65" s="511" t="s">
        <v>1113</v>
      </c>
      <c r="AT65" s="511" t="s">
        <v>174</v>
      </c>
      <c r="AU65" s="517" t="s">
        <v>1015</v>
      </c>
      <c r="AV65" s="746">
        <v>44958</v>
      </c>
      <c r="AW65" s="733"/>
      <c r="AX65" s="89"/>
      <c r="AY65" s="89"/>
    </row>
    <row r="66" spans="1:51" ht="96" customHeight="1" x14ac:dyDescent="0.25">
      <c r="A66" s="518"/>
      <c r="B66" s="742"/>
      <c r="C66" s="749"/>
      <c r="D66" s="763"/>
      <c r="E66" s="750"/>
      <c r="F66" s="750"/>
      <c r="G66" s="749"/>
      <c r="H66" s="750"/>
      <c r="I66" s="750"/>
      <c r="J66" s="749"/>
      <c r="K66" s="119" t="s">
        <v>505</v>
      </c>
      <c r="L66" s="223" t="s">
        <v>179</v>
      </c>
      <c r="M66" s="222" t="s">
        <v>370</v>
      </c>
      <c r="N66" s="119" t="s">
        <v>506</v>
      </c>
      <c r="O66" s="88"/>
      <c r="P66" s="86" t="s">
        <v>183</v>
      </c>
      <c r="Q66" s="86" t="s">
        <v>1168</v>
      </c>
      <c r="R66" s="121">
        <v>1</v>
      </c>
      <c r="S66" s="245">
        <v>0</v>
      </c>
      <c r="T66" s="226">
        <v>1</v>
      </c>
      <c r="U66" s="256" t="s">
        <v>989</v>
      </c>
      <c r="V66" s="233" t="s">
        <v>990</v>
      </c>
      <c r="W66" s="112" t="s">
        <v>991</v>
      </c>
      <c r="X66" s="257" t="s">
        <v>992</v>
      </c>
      <c r="Y66" s="737"/>
      <c r="Z66" s="764"/>
      <c r="AA66" s="737"/>
      <c r="AB66" s="519"/>
      <c r="AC66" s="519"/>
      <c r="AD66" s="513"/>
      <c r="AE66" s="761"/>
      <c r="AF66" s="759"/>
      <c r="AG66" s="739"/>
      <c r="AH66" s="513"/>
      <c r="AI66" s="512"/>
      <c r="AJ66" s="512"/>
      <c r="AK66" s="742"/>
      <c r="AL66" s="742"/>
      <c r="AM66" s="512"/>
      <c r="AN66" s="515"/>
      <c r="AO66" s="518"/>
      <c r="AP66" s="518"/>
      <c r="AQ66" s="518"/>
      <c r="AR66" s="512"/>
      <c r="AS66" s="513"/>
      <c r="AT66" s="513"/>
      <c r="AU66" s="519"/>
      <c r="AV66" s="757"/>
      <c r="AW66" s="734"/>
      <c r="AX66" s="89"/>
      <c r="AY66" s="89"/>
    </row>
    <row r="67" spans="1:51" ht="110.25" customHeight="1" x14ac:dyDescent="0.25">
      <c r="A67" s="518"/>
      <c r="B67" s="742"/>
      <c r="C67" s="749"/>
      <c r="D67" s="763"/>
      <c r="E67" s="750"/>
      <c r="F67" s="750"/>
      <c r="G67" s="749"/>
      <c r="H67" s="750"/>
      <c r="I67" s="750"/>
      <c r="J67" s="749"/>
      <c r="K67" s="119" t="s">
        <v>507</v>
      </c>
      <c r="L67" s="223" t="s">
        <v>179</v>
      </c>
      <c r="M67" s="222" t="s">
        <v>370</v>
      </c>
      <c r="N67" s="119" t="s">
        <v>508</v>
      </c>
      <c r="O67" s="88"/>
      <c r="P67" s="86" t="s">
        <v>183</v>
      </c>
      <c r="Q67" s="86" t="s">
        <v>1168</v>
      </c>
      <c r="R67" s="121">
        <v>1</v>
      </c>
      <c r="S67" s="245">
        <v>0</v>
      </c>
      <c r="T67" s="226">
        <v>1</v>
      </c>
      <c r="U67" s="256" t="s">
        <v>989</v>
      </c>
      <c r="V67" s="233" t="s">
        <v>990</v>
      </c>
      <c r="W67" s="112" t="s">
        <v>991</v>
      </c>
      <c r="X67" s="257" t="s">
        <v>992</v>
      </c>
      <c r="Y67" s="737"/>
      <c r="Z67" s="764"/>
      <c r="AA67" s="737"/>
      <c r="AB67" s="517" t="s">
        <v>1179</v>
      </c>
      <c r="AC67" s="517" t="s">
        <v>1180</v>
      </c>
      <c r="AD67" s="511">
        <v>1</v>
      </c>
      <c r="AE67" s="760">
        <v>0.14000000000000001</v>
      </c>
      <c r="AF67" s="758">
        <v>44958</v>
      </c>
      <c r="AG67" s="738">
        <v>45168</v>
      </c>
      <c r="AH67" s="511">
        <v>180</v>
      </c>
      <c r="AI67" s="512"/>
      <c r="AJ67" s="512"/>
      <c r="AK67" s="742"/>
      <c r="AL67" s="742"/>
      <c r="AM67" s="512"/>
      <c r="AN67" s="515"/>
      <c r="AO67" s="518"/>
      <c r="AP67" s="518"/>
      <c r="AQ67" s="518"/>
      <c r="AR67" s="512"/>
      <c r="AS67" s="511" t="s">
        <v>1116</v>
      </c>
      <c r="AT67" s="511" t="s">
        <v>174</v>
      </c>
      <c r="AU67" s="517" t="s">
        <v>331</v>
      </c>
      <c r="AV67" s="746">
        <v>44958</v>
      </c>
      <c r="AW67" s="733"/>
      <c r="AX67" s="89"/>
      <c r="AY67" s="89"/>
    </row>
    <row r="68" spans="1:51" ht="145.5" customHeight="1" x14ac:dyDescent="0.25">
      <c r="A68" s="518"/>
      <c r="B68" s="742"/>
      <c r="C68" s="749"/>
      <c r="D68" s="763"/>
      <c r="E68" s="750"/>
      <c r="F68" s="750"/>
      <c r="G68" s="749"/>
      <c r="H68" s="750"/>
      <c r="I68" s="750"/>
      <c r="J68" s="749"/>
      <c r="K68" s="119" t="s">
        <v>509</v>
      </c>
      <c r="L68" s="223" t="s">
        <v>179</v>
      </c>
      <c r="M68" s="222" t="s">
        <v>370</v>
      </c>
      <c r="N68" s="119" t="s">
        <v>510</v>
      </c>
      <c r="O68" s="88"/>
      <c r="P68" s="86" t="s">
        <v>183</v>
      </c>
      <c r="Q68" s="86" t="s">
        <v>1168</v>
      </c>
      <c r="R68" s="121">
        <v>1</v>
      </c>
      <c r="S68" s="245">
        <v>0</v>
      </c>
      <c r="T68" s="226">
        <v>1</v>
      </c>
      <c r="U68" s="256" t="s">
        <v>989</v>
      </c>
      <c r="V68" s="233" t="s">
        <v>990</v>
      </c>
      <c r="W68" s="112" t="s">
        <v>991</v>
      </c>
      <c r="X68" s="257" t="s">
        <v>992</v>
      </c>
      <c r="Y68" s="737"/>
      <c r="Z68" s="764"/>
      <c r="AA68" s="737"/>
      <c r="AB68" s="519"/>
      <c r="AC68" s="519"/>
      <c r="AD68" s="513"/>
      <c r="AE68" s="761"/>
      <c r="AF68" s="759"/>
      <c r="AG68" s="739"/>
      <c r="AH68" s="513"/>
      <c r="AI68" s="513"/>
      <c r="AJ68" s="513"/>
      <c r="AK68" s="742"/>
      <c r="AL68" s="742"/>
      <c r="AM68" s="513"/>
      <c r="AN68" s="516"/>
      <c r="AO68" s="519"/>
      <c r="AP68" s="519"/>
      <c r="AQ68" s="519"/>
      <c r="AR68" s="513"/>
      <c r="AS68" s="513"/>
      <c r="AT68" s="513"/>
      <c r="AU68" s="519"/>
      <c r="AV68" s="757"/>
      <c r="AW68" s="734"/>
      <c r="AX68" s="89"/>
      <c r="AY68" s="89"/>
    </row>
    <row r="69" spans="1:51" ht="111.75" customHeight="1" x14ac:dyDescent="0.25">
      <c r="A69" s="518"/>
      <c r="B69" s="742"/>
      <c r="C69" s="749"/>
      <c r="D69" s="750" t="s">
        <v>332</v>
      </c>
      <c r="E69" s="750" t="s">
        <v>332</v>
      </c>
      <c r="F69" s="750" t="s">
        <v>332</v>
      </c>
      <c r="G69" s="750" t="s">
        <v>332</v>
      </c>
      <c r="H69" s="750" t="s">
        <v>332</v>
      </c>
      <c r="I69" s="750" t="s">
        <v>332</v>
      </c>
      <c r="J69" s="749" t="s">
        <v>511</v>
      </c>
      <c r="K69" s="751" t="s">
        <v>512</v>
      </c>
      <c r="L69" s="750" t="s">
        <v>179</v>
      </c>
      <c r="M69" s="751" t="s">
        <v>513</v>
      </c>
      <c r="N69" s="751" t="s">
        <v>514</v>
      </c>
      <c r="O69" s="744" t="s">
        <v>162</v>
      </c>
      <c r="P69" s="744"/>
      <c r="Q69" s="742" t="s">
        <v>195</v>
      </c>
      <c r="R69" s="750">
        <v>1</v>
      </c>
      <c r="S69" s="752">
        <v>0</v>
      </c>
      <c r="T69" s="753">
        <v>1</v>
      </c>
      <c r="U69" s="754" t="s">
        <v>989</v>
      </c>
      <c r="V69" s="755" t="s">
        <v>185</v>
      </c>
      <c r="W69" s="741" t="s">
        <v>1181</v>
      </c>
      <c r="X69" s="747" t="s">
        <v>1182</v>
      </c>
      <c r="Y69" s="735" t="s">
        <v>515</v>
      </c>
      <c r="Z69" s="736">
        <v>2021130010288</v>
      </c>
      <c r="AA69" s="735" t="s">
        <v>516</v>
      </c>
      <c r="AB69" s="251" t="s">
        <v>1183</v>
      </c>
      <c r="AC69" s="251" t="s">
        <v>1188</v>
      </c>
      <c r="AD69" s="231">
        <v>1</v>
      </c>
      <c r="AE69" s="86">
        <v>20</v>
      </c>
      <c r="AF69" s="252">
        <v>44927</v>
      </c>
      <c r="AG69" s="254">
        <v>45291</v>
      </c>
      <c r="AH69" s="226">
        <f>+AG69-AF69</f>
        <v>364</v>
      </c>
      <c r="AI69" s="253">
        <v>1049000</v>
      </c>
      <c r="AJ69" s="89"/>
      <c r="AK69" s="742" t="s">
        <v>1193</v>
      </c>
      <c r="AL69" s="742" t="s">
        <v>1194</v>
      </c>
      <c r="AM69" s="744" t="s">
        <v>156</v>
      </c>
      <c r="AN69" s="745">
        <v>150000000</v>
      </c>
      <c r="AO69" s="741" t="s">
        <v>1195</v>
      </c>
      <c r="AP69" s="741" t="s">
        <v>1195</v>
      </c>
      <c r="AQ69" s="741" t="s">
        <v>1195</v>
      </c>
      <c r="AR69" s="744" t="s">
        <v>153</v>
      </c>
      <c r="AS69" s="740" t="s">
        <v>1196</v>
      </c>
      <c r="AT69" s="742" t="s">
        <v>1197</v>
      </c>
      <c r="AU69" s="742" t="s">
        <v>1198</v>
      </c>
      <c r="AV69" s="743">
        <v>44927</v>
      </c>
      <c r="AW69" s="756"/>
      <c r="AX69" s="747" t="s">
        <v>1199</v>
      </c>
      <c r="AY69" s="748" t="s">
        <v>1200</v>
      </c>
    </row>
    <row r="70" spans="1:51" ht="93.75" customHeight="1" x14ac:dyDescent="0.25">
      <c r="A70" s="518"/>
      <c r="B70" s="742"/>
      <c r="C70" s="749"/>
      <c r="D70" s="750"/>
      <c r="E70" s="750"/>
      <c r="F70" s="750"/>
      <c r="G70" s="750"/>
      <c r="H70" s="750"/>
      <c r="I70" s="750"/>
      <c r="J70" s="749"/>
      <c r="K70" s="751"/>
      <c r="L70" s="750"/>
      <c r="M70" s="751"/>
      <c r="N70" s="751"/>
      <c r="O70" s="744"/>
      <c r="P70" s="744"/>
      <c r="Q70" s="742"/>
      <c r="R70" s="750"/>
      <c r="S70" s="752"/>
      <c r="T70" s="753"/>
      <c r="U70" s="754"/>
      <c r="V70" s="755"/>
      <c r="W70" s="741"/>
      <c r="X70" s="747"/>
      <c r="Y70" s="735"/>
      <c r="Z70" s="736"/>
      <c r="AA70" s="735"/>
      <c r="AB70" s="251" t="s">
        <v>1184</v>
      </c>
      <c r="AC70" s="251" t="s">
        <v>1189</v>
      </c>
      <c r="AD70" s="231">
        <v>1</v>
      </c>
      <c r="AE70" s="86">
        <v>20</v>
      </c>
      <c r="AF70" s="252">
        <v>44927</v>
      </c>
      <c r="AG70" s="254">
        <v>45291</v>
      </c>
      <c r="AH70" s="226">
        <f>+AG70-AF70</f>
        <v>364</v>
      </c>
      <c r="AI70" s="253">
        <v>1049000</v>
      </c>
      <c r="AJ70" s="89"/>
      <c r="AK70" s="742"/>
      <c r="AL70" s="742"/>
      <c r="AM70" s="744"/>
      <c r="AN70" s="745"/>
      <c r="AO70" s="741"/>
      <c r="AP70" s="741"/>
      <c r="AQ70" s="741"/>
      <c r="AR70" s="744"/>
      <c r="AS70" s="740"/>
      <c r="AT70" s="742"/>
      <c r="AU70" s="742"/>
      <c r="AV70" s="743"/>
      <c r="AW70" s="756"/>
      <c r="AX70" s="747"/>
      <c r="AY70" s="748"/>
    </row>
    <row r="71" spans="1:51" ht="75" x14ac:dyDescent="0.25">
      <c r="A71" s="518"/>
      <c r="B71" s="742"/>
      <c r="C71" s="749"/>
      <c r="D71" s="750"/>
      <c r="E71" s="750"/>
      <c r="F71" s="750"/>
      <c r="G71" s="750"/>
      <c r="H71" s="750"/>
      <c r="I71" s="750"/>
      <c r="J71" s="749"/>
      <c r="K71" s="751"/>
      <c r="L71" s="750"/>
      <c r="M71" s="751"/>
      <c r="N71" s="751"/>
      <c r="O71" s="744"/>
      <c r="P71" s="744"/>
      <c r="Q71" s="742"/>
      <c r="R71" s="750"/>
      <c r="S71" s="752"/>
      <c r="T71" s="753"/>
      <c r="U71" s="754"/>
      <c r="V71" s="755"/>
      <c r="W71" s="741"/>
      <c r="X71" s="747"/>
      <c r="Y71" s="735"/>
      <c r="Z71" s="736"/>
      <c r="AA71" s="735"/>
      <c r="AB71" s="251" t="s">
        <v>1185</v>
      </c>
      <c r="AC71" s="251" t="s">
        <v>1190</v>
      </c>
      <c r="AD71" s="231">
        <v>1</v>
      </c>
      <c r="AE71" s="86">
        <v>20</v>
      </c>
      <c r="AF71" s="252">
        <v>44927</v>
      </c>
      <c r="AG71" s="254">
        <v>45291</v>
      </c>
      <c r="AH71" s="226">
        <f t="shared" ref="AH71:AH73" si="0">+AG71-AF71</f>
        <v>364</v>
      </c>
      <c r="AI71" s="253">
        <v>1049000</v>
      </c>
      <c r="AJ71" s="89"/>
      <c r="AK71" s="742"/>
      <c r="AL71" s="742"/>
      <c r="AM71" s="744"/>
      <c r="AN71" s="745"/>
      <c r="AO71" s="741"/>
      <c r="AP71" s="741"/>
      <c r="AQ71" s="741"/>
      <c r="AR71" s="744"/>
      <c r="AS71" s="740"/>
      <c r="AT71" s="742"/>
      <c r="AU71" s="742"/>
      <c r="AV71" s="743"/>
      <c r="AW71" s="756"/>
      <c r="AX71" s="747"/>
      <c r="AY71" s="748"/>
    </row>
    <row r="72" spans="1:51" ht="86.25" customHeight="1" x14ac:dyDescent="0.25">
      <c r="A72" s="518"/>
      <c r="B72" s="742"/>
      <c r="C72" s="749"/>
      <c r="D72" s="750"/>
      <c r="E72" s="750"/>
      <c r="F72" s="750"/>
      <c r="G72" s="750"/>
      <c r="H72" s="750"/>
      <c r="I72" s="750"/>
      <c r="J72" s="749"/>
      <c r="K72" s="751"/>
      <c r="L72" s="750"/>
      <c r="M72" s="751"/>
      <c r="N72" s="751"/>
      <c r="O72" s="744"/>
      <c r="P72" s="744"/>
      <c r="Q72" s="742"/>
      <c r="R72" s="750"/>
      <c r="S72" s="752"/>
      <c r="T72" s="753"/>
      <c r="U72" s="754"/>
      <c r="V72" s="755"/>
      <c r="W72" s="741"/>
      <c r="X72" s="747"/>
      <c r="Y72" s="735"/>
      <c r="Z72" s="736"/>
      <c r="AA72" s="735"/>
      <c r="AB72" s="251" t="s">
        <v>1186</v>
      </c>
      <c r="AC72" s="251" t="s">
        <v>1191</v>
      </c>
      <c r="AD72" s="231">
        <v>1</v>
      </c>
      <c r="AE72" s="86">
        <v>20</v>
      </c>
      <c r="AF72" s="252">
        <v>44927</v>
      </c>
      <c r="AG72" s="254">
        <v>45291</v>
      </c>
      <c r="AH72" s="226">
        <f t="shared" si="0"/>
        <v>364</v>
      </c>
      <c r="AI72" s="253">
        <v>1049000</v>
      </c>
      <c r="AJ72" s="89"/>
      <c r="AK72" s="742"/>
      <c r="AL72" s="742"/>
      <c r="AM72" s="744"/>
      <c r="AN72" s="745"/>
      <c r="AO72" s="741"/>
      <c r="AP72" s="741"/>
      <c r="AQ72" s="741"/>
      <c r="AR72" s="744"/>
      <c r="AS72" s="740"/>
      <c r="AT72" s="742"/>
      <c r="AU72" s="742"/>
      <c r="AV72" s="743"/>
      <c r="AW72" s="756"/>
      <c r="AX72" s="747"/>
      <c r="AY72" s="748"/>
    </row>
    <row r="73" spans="1:51" ht="92.25" customHeight="1" x14ac:dyDescent="0.25">
      <c r="A73" s="519"/>
      <c r="B73" s="742"/>
      <c r="C73" s="749"/>
      <c r="D73" s="750"/>
      <c r="E73" s="750"/>
      <c r="F73" s="750"/>
      <c r="G73" s="750"/>
      <c r="H73" s="750"/>
      <c r="I73" s="750"/>
      <c r="J73" s="749"/>
      <c r="K73" s="751"/>
      <c r="L73" s="750"/>
      <c r="M73" s="751"/>
      <c r="N73" s="751"/>
      <c r="O73" s="744"/>
      <c r="P73" s="744"/>
      <c r="Q73" s="742"/>
      <c r="R73" s="750"/>
      <c r="S73" s="752"/>
      <c r="T73" s="753"/>
      <c r="U73" s="754"/>
      <c r="V73" s="755"/>
      <c r="W73" s="741"/>
      <c r="X73" s="747"/>
      <c r="Y73" s="735"/>
      <c r="Z73" s="736"/>
      <c r="AA73" s="735"/>
      <c r="AB73" s="251" t="s">
        <v>1187</v>
      </c>
      <c r="AC73" s="251" t="s">
        <v>1192</v>
      </c>
      <c r="AD73" s="231">
        <v>1</v>
      </c>
      <c r="AE73" s="86">
        <v>20</v>
      </c>
      <c r="AF73" s="252">
        <v>44927</v>
      </c>
      <c r="AG73" s="254">
        <v>45291</v>
      </c>
      <c r="AH73" s="226">
        <f t="shared" si="0"/>
        <v>364</v>
      </c>
      <c r="AI73" s="253">
        <v>1049000</v>
      </c>
      <c r="AJ73" s="89"/>
      <c r="AK73" s="742"/>
      <c r="AL73" s="742"/>
      <c r="AM73" s="744"/>
      <c r="AN73" s="745"/>
      <c r="AO73" s="741"/>
      <c r="AP73" s="741"/>
      <c r="AQ73" s="741"/>
      <c r="AR73" s="744"/>
      <c r="AS73" s="740"/>
      <c r="AT73" s="742"/>
      <c r="AU73" s="742"/>
      <c r="AV73" s="743"/>
      <c r="AW73" s="756"/>
      <c r="AX73" s="747"/>
      <c r="AY73" s="748"/>
    </row>
  </sheetData>
  <mergeCells count="408">
    <mergeCell ref="A54:A60"/>
    <mergeCell ref="A61:A73"/>
    <mergeCell ref="O44:O53"/>
    <mergeCell ref="P44:P53"/>
    <mergeCell ref="AX7:AX8"/>
    <mergeCell ref="AY7:AY8"/>
    <mergeCell ref="AX6:AY6"/>
    <mergeCell ref="A7:A8"/>
    <mergeCell ref="U7:U8"/>
    <mergeCell ref="V7:V8"/>
    <mergeCell ref="A6:T6"/>
    <mergeCell ref="U6:X6"/>
    <mergeCell ref="AI6:AM6"/>
    <mergeCell ref="Y6:AH6"/>
    <mergeCell ref="AN6:AW6"/>
    <mergeCell ref="AS7:AS8"/>
    <mergeCell ref="AT7:AT8"/>
    <mergeCell ref="AU7:AU8"/>
    <mergeCell ref="AV7:AV8"/>
    <mergeCell ref="AW7:AW8"/>
    <mergeCell ref="AI7:AI8"/>
    <mergeCell ref="AJ7:AJ8"/>
    <mergeCell ref="AK7:AK8"/>
    <mergeCell ref="AL7:AL8"/>
    <mergeCell ref="B5:C5"/>
    <mergeCell ref="D5:AS5"/>
    <mergeCell ref="D1:AR1"/>
    <mergeCell ref="D2:AR2"/>
    <mergeCell ref="D3:AR3"/>
    <mergeCell ref="D4:AR4"/>
    <mergeCell ref="B1:C4"/>
    <mergeCell ref="AF7:AF8"/>
    <mergeCell ref="Q7:Q8"/>
    <mergeCell ref="R7:R8"/>
    <mergeCell ref="S7:S8"/>
    <mergeCell ref="T7:T8"/>
    <mergeCell ref="Y7:Y8"/>
    <mergeCell ref="W7:W8"/>
    <mergeCell ref="X7:X8"/>
    <mergeCell ref="AA7:AA8"/>
    <mergeCell ref="AB7:AB8"/>
    <mergeCell ref="AC7:AC8"/>
    <mergeCell ref="AD7:AD8"/>
    <mergeCell ref="AE7:AE8"/>
    <mergeCell ref="AQ7:AQ8"/>
    <mergeCell ref="AR7:AR8"/>
    <mergeCell ref="AG7:AG8"/>
    <mergeCell ref="AH7:AH8"/>
    <mergeCell ref="B7:B8"/>
    <mergeCell ref="C7:C8"/>
    <mergeCell ref="D7:D8"/>
    <mergeCell ref="E7:E8"/>
    <mergeCell ref="F7:F8"/>
    <mergeCell ref="G7:G8"/>
    <mergeCell ref="I7:I8"/>
    <mergeCell ref="Z7:Z8"/>
    <mergeCell ref="J7:J8"/>
    <mergeCell ref="K7:K8"/>
    <mergeCell ref="L7:L8"/>
    <mergeCell ref="M7:M8"/>
    <mergeCell ref="N7:N8"/>
    <mergeCell ref="O7:P7"/>
    <mergeCell ref="H7:H8"/>
    <mergeCell ref="AM7:AM8"/>
    <mergeCell ref="AN7:AN8"/>
    <mergeCell ref="AO7:AO8"/>
    <mergeCell ref="AP7:AP8"/>
    <mergeCell ref="AX9:AX10"/>
    <mergeCell ref="D10:D33"/>
    <mergeCell ref="E10:E33"/>
    <mergeCell ref="F10:F33"/>
    <mergeCell ref="G10:G33"/>
    <mergeCell ref="H10:H33"/>
    <mergeCell ref="I10:I33"/>
    <mergeCell ref="K11:K31"/>
    <mergeCell ref="L11:L31"/>
    <mergeCell ref="M11:M31"/>
    <mergeCell ref="N11:N31"/>
    <mergeCell ref="O11:O31"/>
    <mergeCell ref="P11:P31"/>
    <mergeCell ref="Q11:Q31"/>
    <mergeCell ref="R11:R31"/>
    <mergeCell ref="S11:S31"/>
    <mergeCell ref="T11:T31"/>
    <mergeCell ref="U11:U20"/>
    <mergeCell ref="V11:V20"/>
    <mergeCell ref="W11:W20"/>
    <mergeCell ref="AJ61:AJ68"/>
    <mergeCell ref="AM61:AM68"/>
    <mergeCell ref="AI54:AI59"/>
    <mergeCell ref="AJ54:AJ59"/>
    <mergeCell ref="X11:X20"/>
    <mergeCell ref="Y11:Y20"/>
    <mergeCell ref="Z11:Z20"/>
    <mergeCell ref="AA11:AA20"/>
    <mergeCell ref="AF11:AF20"/>
    <mergeCell ref="AG11:AG20"/>
    <mergeCell ref="AH11:AH20"/>
    <mergeCell ref="AI11:AI20"/>
    <mergeCell ref="AJ11:AJ20"/>
    <mergeCell ref="AG32:AG33"/>
    <mergeCell ref="AH32:AH33"/>
    <mergeCell ref="AI32:AI33"/>
    <mergeCell ref="AJ32:AJ33"/>
    <mergeCell ref="AM32:AM33"/>
    <mergeCell ref="AN32:AN33"/>
    <mergeCell ref="AO32:AO33"/>
    <mergeCell ref="AM43:AM53"/>
    <mergeCell ref="AP11:AP20"/>
    <mergeCell ref="AP21:AP30"/>
    <mergeCell ref="AP32:AP33"/>
    <mergeCell ref="AM11:AM20"/>
    <mergeCell ref="AN11:AN20"/>
    <mergeCell ref="AO11:AO20"/>
    <mergeCell ref="AK9:AK68"/>
    <mergeCell ref="AL9:AL68"/>
    <mergeCell ref="AH21:AH30"/>
    <mergeCell ref="AI21:AI30"/>
    <mergeCell ref="AJ21:AJ30"/>
    <mergeCell ref="AM21:AM30"/>
    <mergeCell ref="AN21:AN30"/>
    <mergeCell ref="AO21:AO30"/>
    <mergeCell ref="AH61:AH62"/>
    <mergeCell ref="AI61:AI68"/>
    <mergeCell ref="AQ11:AQ20"/>
    <mergeCell ref="AR11:AR20"/>
    <mergeCell ref="AS11:AS20"/>
    <mergeCell ref="AT11:AT20"/>
    <mergeCell ref="AU11:AU20"/>
    <mergeCell ref="AV11:AV20"/>
    <mergeCell ref="AW11:AW20"/>
    <mergeCell ref="AX11:AX14"/>
    <mergeCell ref="AX15:AX18"/>
    <mergeCell ref="AX19:AX20"/>
    <mergeCell ref="U21:U30"/>
    <mergeCell ref="V21:V30"/>
    <mergeCell ref="W21:W30"/>
    <mergeCell ref="X21:X30"/>
    <mergeCell ref="Y21:Y30"/>
    <mergeCell ref="Z21:Z30"/>
    <mergeCell ref="AA21:AA30"/>
    <mergeCell ref="AF21:AF30"/>
    <mergeCell ref="AG21:AG30"/>
    <mergeCell ref="AQ21:AQ30"/>
    <mergeCell ref="AR21:AR30"/>
    <mergeCell ref="AS21:AS30"/>
    <mergeCell ref="AT21:AT30"/>
    <mergeCell ref="AU21:AU30"/>
    <mergeCell ref="AV21:AV30"/>
    <mergeCell ref="AW21:AW30"/>
    <mergeCell ref="AX21:AX22"/>
    <mergeCell ref="AX23:AX24"/>
    <mergeCell ref="Q32:Q33"/>
    <mergeCell ref="Y32:Y33"/>
    <mergeCell ref="Z32:Z33"/>
    <mergeCell ref="AA32:AA33"/>
    <mergeCell ref="AB32:AB33"/>
    <mergeCell ref="AC32:AC33"/>
    <mergeCell ref="AD32:AD33"/>
    <mergeCell ref="AE32:AE33"/>
    <mergeCell ref="AF32:AF33"/>
    <mergeCell ref="AR32:AR33"/>
    <mergeCell ref="AS32:AS33"/>
    <mergeCell ref="AT32:AT33"/>
    <mergeCell ref="AU32:AU33"/>
    <mergeCell ref="D34:D39"/>
    <mergeCell ref="E34:E39"/>
    <mergeCell ref="F34:F39"/>
    <mergeCell ref="G34:G39"/>
    <mergeCell ref="H34:H39"/>
    <mergeCell ref="I34:I39"/>
    <mergeCell ref="K34:K39"/>
    <mergeCell ref="L34:L39"/>
    <mergeCell ref="M34:M39"/>
    <mergeCell ref="N34:N39"/>
    <mergeCell ref="O34:O39"/>
    <mergeCell ref="P34:P39"/>
    <mergeCell ref="Q34:Q39"/>
    <mergeCell ref="R34:R39"/>
    <mergeCell ref="S34:S39"/>
    <mergeCell ref="T34:T39"/>
    <mergeCell ref="Y34:Y39"/>
    <mergeCell ref="Z34:Z39"/>
    <mergeCell ref="AA34:AA39"/>
    <mergeCell ref="J9:J53"/>
    <mergeCell ref="K44:K53"/>
    <mergeCell ref="L44:L53"/>
    <mergeCell ref="M44:M53"/>
    <mergeCell ref="N44:N53"/>
    <mergeCell ref="R44:R53"/>
    <mergeCell ref="AQ32:AQ33"/>
    <mergeCell ref="D40:D53"/>
    <mergeCell ref="E40:E53"/>
    <mergeCell ref="F40:F53"/>
    <mergeCell ref="G40:G53"/>
    <mergeCell ref="H40:H53"/>
    <mergeCell ref="I40:I53"/>
    <mergeCell ref="K40:K41"/>
    <mergeCell ref="L40:L41"/>
    <mergeCell ref="M40:M41"/>
    <mergeCell ref="AF43:AF53"/>
    <mergeCell ref="AG43:AG53"/>
    <mergeCell ref="AI34:AI39"/>
    <mergeCell ref="AM34:AM39"/>
    <mergeCell ref="AN34:AN39"/>
    <mergeCell ref="AO34:AO39"/>
    <mergeCell ref="AP34:AP39"/>
    <mergeCell ref="AQ34:AQ39"/>
    <mergeCell ref="K42:K43"/>
    <mergeCell ref="L42:L43"/>
    <mergeCell ref="M42:M43"/>
    <mergeCell ref="N42:N43"/>
    <mergeCell ref="O42:O43"/>
    <mergeCell ref="P42:P43"/>
    <mergeCell ref="AU34:AU39"/>
    <mergeCell ref="AQ43:AQ53"/>
    <mergeCell ref="AR43:AR53"/>
    <mergeCell ref="AN41:AN42"/>
    <mergeCell ref="AO41:AO42"/>
    <mergeCell ref="AP41:AP42"/>
    <mergeCell ref="AQ41:AQ42"/>
    <mergeCell ref="AU41:AU42"/>
    <mergeCell ref="N40:N41"/>
    <mergeCell ref="O40:O41"/>
    <mergeCell ref="P40:P41"/>
    <mergeCell ref="Q40:Q53"/>
    <mergeCell ref="R40:R41"/>
    <mergeCell ref="S40:S41"/>
    <mergeCell ref="T40:T41"/>
    <mergeCell ref="AM41:AM42"/>
    <mergeCell ref="R42:R43"/>
    <mergeCell ref="S42:S43"/>
    <mergeCell ref="T42:T43"/>
    <mergeCell ref="AV41:AV42"/>
    <mergeCell ref="AS43:AS53"/>
    <mergeCell ref="AT43:AT53"/>
    <mergeCell ref="AU43:AU53"/>
    <mergeCell ref="AV43:AV53"/>
    <mergeCell ref="AN43:AN53"/>
    <mergeCell ref="AO43:AO53"/>
    <mergeCell ref="AP43:AP53"/>
    <mergeCell ref="S44:S53"/>
    <mergeCell ref="T44:T53"/>
    <mergeCell ref="U44:U53"/>
    <mergeCell ref="V44:V53"/>
    <mergeCell ref="W44:W53"/>
    <mergeCell ref="X44:X53"/>
    <mergeCell ref="AH43:AH53"/>
    <mergeCell ref="AI43:AI53"/>
    <mergeCell ref="AJ43:AJ53"/>
    <mergeCell ref="U42:U43"/>
    <mergeCell ref="V42:V43"/>
    <mergeCell ref="W42:W43"/>
    <mergeCell ref="X42:X43"/>
    <mergeCell ref="Y43:Y53"/>
    <mergeCell ref="Z43:Z53"/>
    <mergeCell ref="AA43:AA53"/>
    <mergeCell ref="AF54:AF55"/>
    <mergeCell ref="AG54:AG55"/>
    <mergeCell ref="AH54:AH55"/>
    <mergeCell ref="N55:N59"/>
    <mergeCell ref="O55:O59"/>
    <mergeCell ref="P55:P59"/>
    <mergeCell ref="Q55:Q59"/>
    <mergeCell ref="R55:R59"/>
    <mergeCell ref="S55:S59"/>
    <mergeCell ref="T55:T59"/>
    <mergeCell ref="U55:U59"/>
    <mergeCell ref="AG65:AG66"/>
    <mergeCell ref="AH65:AH66"/>
    <mergeCell ref="X69:X73"/>
    <mergeCell ref="AS65:AS66"/>
    <mergeCell ref="AT65:AT66"/>
    <mergeCell ref="AB63:AB64"/>
    <mergeCell ref="AC63:AC64"/>
    <mergeCell ref="AD63:AD64"/>
    <mergeCell ref="AE63:AE64"/>
    <mergeCell ref="AF63:AF64"/>
    <mergeCell ref="AG63:AG64"/>
    <mergeCell ref="AH63:AH64"/>
    <mergeCell ref="AS63:AS64"/>
    <mergeCell ref="AT63:AT64"/>
    <mergeCell ref="AN61:AN68"/>
    <mergeCell ref="AO61:AO68"/>
    <mergeCell ref="AP61:AP68"/>
    <mergeCell ref="AQ61:AQ68"/>
    <mergeCell ref="AR61:AR68"/>
    <mergeCell ref="AS61:AS62"/>
    <mergeCell ref="AT61:AT62"/>
    <mergeCell ref="AB61:AB62"/>
    <mergeCell ref="AC61:AC62"/>
    <mergeCell ref="AD61:AD62"/>
    <mergeCell ref="A9:A20"/>
    <mergeCell ref="A40:A53"/>
    <mergeCell ref="A34:A39"/>
    <mergeCell ref="A21:A33"/>
    <mergeCell ref="AB67:AB68"/>
    <mergeCell ref="AC67:AC68"/>
    <mergeCell ref="AD67:AD68"/>
    <mergeCell ref="AE67:AE68"/>
    <mergeCell ref="M55:M59"/>
    <mergeCell ref="V55:V59"/>
    <mergeCell ref="W55:W59"/>
    <mergeCell ref="X55:X59"/>
    <mergeCell ref="AC54:AC55"/>
    <mergeCell ref="AD54:AD55"/>
    <mergeCell ref="AE54:AE55"/>
    <mergeCell ref="D54:D60"/>
    <mergeCell ref="E54:E60"/>
    <mergeCell ref="F54:F60"/>
    <mergeCell ref="G54:G60"/>
    <mergeCell ref="H54:H60"/>
    <mergeCell ref="I54:I60"/>
    <mergeCell ref="J54:J60"/>
    <mergeCell ref="K55:K59"/>
    <mergeCell ref="L55:L59"/>
    <mergeCell ref="AF67:AF68"/>
    <mergeCell ref="AB65:AB66"/>
    <mergeCell ref="AC65:AC66"/>
    <mergeCell ref="AD65:AD66"/>
    <mergeCell ref="AE65:AE66"/>
    <mergeCell ref="AF65:AF66"/>
    <mergeCell ref="D61:D68"/>
    <mergeCell ref="E61:E68"/>
    <mergeCell ref="F61:F68"/>
    <mergeCell ref="G61:G68"/>
    <mergeCell ref="H61:H68"/>
    <mergeCell ref="I61:I68"/>
    <mergeCell ref="J61:J68"/>
    <mergeCell ref="Z61:Z68"/>
    <mergeCell ref="AF61:AF62"/>
    <mergeCell ref="AE61:AE62"/>
    <mergeCell ref="Y61:Y68"/>
    <mergeCell ref="AW61:AW62"/>
    <mergeCell ref="AW63:AW64"/>
    <mergeCell ref="AW65:AW66"/>
    <mergeCell ref="AW67:AW68"/>
    <mergeCell ref="AW69:AW73"/>
    <mergeCell ref="AS67:AS68"/>
    <mergeCell ref="AT67:AT68"/>
    <mergeCell ref="AU61:AU62"/>
    <mergeCell ref="AV61:AV62"/>
    <mergeCell ref="AU63:AU64"/>
    <mergeCell ref="AV63:AV64"/>
    <mergeCell ref="AU65:AU66"/>
    <mergeCell ref="AV65:AV66"/>
    <mergeCell ref="AU67:AU68"/>
    <mergeCell ref="AV67:AV68"/>
    <mergeCell ref="AX69:AX73"/>
    <mergeCell ref="AY69:AY73"/>
    <mergeCell ref="B9:B73"/>
    <mergeCell ref="C9:C73"/>
    <mergeCell ref="D69:D73"/>
    <mergeCell ref="E69:E73"/>
    <mergeCell ref="F69:F73"/>
    <mergeCell ref="G69:G73"/>
    <mergeCell ref="H69:H73"/>
    <mergeCell ref="I69:I73"/>
    <mergeCell ref="J69:J73"/>
    <mergeCell ref="K69:K73"/>
    <mergeCell ref="L69:L73"/>
    <mergeCell ref="M69:M73"/>
    <mergeCell ref="N69:N73"/>
    <mergeCell ref="O69:O73"/>
    <mergeCell ref="P69:P73"/>
    <mergeCell ref="Q69:Q73"/>
    <mergeCell ref="R69:R73"/>
    <mergeCell ref="S69:S73"/>
    <mergeCell ref="T69:T73"/>
    <mergeCell ref="U69:U73"/>
    <mergeCell ref="V69:V73"/>
    <mergeCell ref="W69:W73"/>
    <mergeCell ref="Y69:Y73"/>
    <mergeCell ref="Z69:Z73"/>
    <mergeCell ref="AA69:AA73"/>
    <mergeCell ref="Y54:Y59"/>
    <mergeCell ref="Z54:Z59"/>
    <mergeCell ref="AA54:AA59"/>
    <mergeCell ref="AB54:AB55"/>
    <mergeCell ref="AA61:AA68"/>
    <mergeCell ref="AV54:AV55"/>
    <mergeCell ref="AS69:AS73"/>
    <mergeCell ref="AQ69:AQ73"/>
    <mergeCell ref="AT69:AT73"/>
    <mergeCell ref="AU69:AU73"/>
    <mergeCell ref="AV69:AV73"/>
    <mergeCell ref="AK69:AK73"/>
    <mergeCell ref="AL69:AL73"/>
    <mergeCell ref="AM69:AM73"/>
    <mergeCell ref="AN69:AN73"/>
    <mergeCell ref="AO69:AO73"/>
    <mergeCell ref="AP69:AP73"/>
    <mergeCell ref="AR69:AR73"/>
    <mergeCell ref="AG67:AG68"/>
    <mergeCell ref="AH67:AH68"/>
    <mergeCell ref="AG61:AG62"/>
    <mergeCell ref="AW54:AW55"/>
    <mergeCell ref="AX54:AX55"/>
    <mergeCell ref="AY54:AY55"/>
    <mergeCell ref="AM54:AM59"/>
    <mergeCell ref="AN54:AN59"/>
    <mergeCell ref="AO54:AO59"/>
    <mergeCell ref="AP54:AP59"/>
    <mergeCell ref="AQ54:AQ59"/>
    <mergeCell ref="AR54:AR55"/>
    <mergeCell ref="AS54:AS55"/>
    <mergeCell ref="AT54:AT55"/>
    <mergeCell ref="AU54:AU55"/>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opLeftCell="A6" zoomScale="60" zoomScaleNormal="60" workbookViewId="0">
      <selection activeCell="B3" sqref="B3:F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846" t="s">
        <v>517</v>
      </c>
      <c r="B1" s="847"/>
      <c r="C1" s="847"/>
      <c r="D1" s="847"/>
      <c r="E1" s="847"/>
      <c r="F1" s="847"/>
      <c r="G1" s="848"/>
    </row>
    <row r="2" spans="1:7" s="25" customFormat="1" ht="43.5" customHeight="1" x14ac:dyDescent="0.25">
      <c r="A2" s="40" t="s">
        <v>518</v>
      </c>
      <c r="B2" s="849" t="s">
        <v>519</v>
      </c>
      <c r="C2" s="849"/>
      <c r="D2" s="849"/>
      <c r="E2" s="849"/>
      <c r="F2" s="849"/>
      <c r="G2" s="27" t="s">
        <v>520</v>
      </c>
    </row>
    <row r="3" spans="1:7" ht="45" customHeight="1" x14ac:dyDescent="0.25">
      <c r="A3" s="20" t="s">
        <v>521</v>
      </c>
      <c r="B3" s="850" t="s">
        <v>522</v>
      </c>
      <c r="C3" s="851"/>
      <c r="D3" s="851"/>
      <c r="E3" s="851"/>
      <c r="F3" s="852"/>
      <c r="G3" s="15" t="s">
        <v>523</v>
      </c>
    </row>
    <row r="4" spans="1:7" ht="45" customHeight="1" x14ac:dyDescent="0.25">
      <c r="A4" s="16"/>
      <c r="B4" s="853"/>
      <c r="C4" s="854"/>
      <c r="D4" s="854"/>
      <c r="E4" s="854"/>
      <c r="F4" s="855"/>
      <c r="G4" s="17"/>
    </row>
    <row r="5" spans="1:7" ht="45" customHeight="1" x14ac:dyDescent="0.25">
      <c r="A5" s="16"/>
      <c r="B5" s="853"/>
      <c r="C5" s="854"/>
      <c r="D5" s="854"/>
      <c r="E5" s="854"/>
      <c r="F5" s="855"/>
      <c r="G5" s="17"/>
    </row>
    <row r="6" spans="1:7" ht="45" customHeight="1" thickBot="1" x14ac:dyDescent="0.3">
      <c r="A6" s="18"/>
      <c r="B6" s="857"/>
      <c r="C6" s="857"/>
      <c r="D6" s="857"/>
      <c r="E6" s="857"/>
      <c r="F6" s="857"/>
      <c r="G6" s="19"/>
    </row>
    <row r="7" spans="1:7" ht="45" customHeight="1" thickBot="1" x14ac:dyDescent="0.3">
      <c r="A7" s="858"/>
      <c r="B7" s="858"/>
      <c r="C7" s="858"/>
      <c r="D7" s="858"/>
      <c r="E7" s="858"/>
      <c r="F7" s="858"/>
      <c r="G7" s="858"/>
    </row>
    <row r="8" spans="1:7" s="25" customFormat="1" ht="45" customHeight="1" x14ac:dyDescent="0.25">
      <c r="A8" s="23"/>
      <c r="B8" s="859" t="s">
        <v>524</v>
      </c>
      <c r="C8" s="859"/>
      <c r="D8" s="859" t="s">
        <v>525</v>
      </c>
      <c r="E8" s="859"/>
      <c r="F8" s="36" t="s">
        <v>518</v>
      </c>
      <c r="G8" s="24" t="s">
        <v>526</v>
      </c>
    </row>
    <row r="9" spans="1:7" ht="45" customHeight="1" x14ac:dyDescent="0.25">
      <c r="A9" s="26" t="s">
        <v>527</v>
      </c>
      <c r="B9" s="860" t="s">
        <v>528</v>
      </c>
      <c r="C9" s="860"/>
      <c r="D9" s="856" t="s">
        <v>529</v>
      </c>
      <c r="E9" s="856"/>
      <c r="F9" s="20" t="s">
        <v>521</v>
      </c>
      <c r="G9" s="21"/>
    </row>
    <row r="10" spans="1:7" ht="45" customHeight="1" x14ac:dyDescent="0.25">
      <c r="A10" s="26" t="s">
        <v>530</v>
      </c>
      <c r="B10" s="856" t="s">
        <v>531</v>
      </c>
      <c r="C10" s="856"/>
      <c r="D10" s="856" t="s">
        <v>532</v>
      </c>
      <c r="E10" s="856"/>
      <c r="F10" s="20" t="s">
        <v>521</v>
      </c>
      <c r="G10" s="21"/>
    </row>
    <row r="11" spans="1:7" ht="45" customHeight="1" thickBot="1" x14ac:dyDescent="0.3">
      <c r="A11" s="39" t="s">
        <v>533</v>
      </c>
      <c r="B11" s="856" t="s">
        <v>531</v>
      </c>
      <c r="C11" s="856"/>
      <c r="D11" s="856" t="s">
        <v>532</v>
      </c>
      <c r="E11" s="856"/>
      <c r="F11" s="20" t="s">
        <v>521</v>
      </c>
      <c r="G11" s="22"/>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PLAN DE ACCIÓN SecGeneral</vt:lpstr>
      <vt:lpstr>PLAN DE ACCIÓN ServiciosPub</vt:lpstr>
      <vt:lpstr>CONTROL DE CAMBIOS </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Maria Mernarda Perez Carmona</cp:lastModifiedBy>
  <cp:revision/>
  <dcterms:created xsi:type="dcterms:W3CDTF">2022-12-26T20:23:47Z</dcterms:created>
  <dcterms:modified xsi:type="dcterms:W3CDTF">2023-01-31T15:40:14Z</dcterms:modified>
  <cp:category/>
  <cp:contentStatus/>
</cp:coreProperties>
</file>