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dPerez\Desktop\"/>
    </mc:Choice>
  </mc:AlternateContent>
  <bookViews>
    <workbookView xWindow="0" yWindow="0" windowWidth="20490" windowHeight="715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1" l="1"/>
  <c r="L7" i="1"/>
  <c r="L6" i="1"/>
  <c r="L5" i="1" l="1"/>
  <c r="L4" i="1"/>
</calcChain>
</file>

<file path=xl/comments1.xml><?xml version="1.0" encoding="utf-8"?>
<comments xmlns="http://schemas.openxmlformats.org/spreadsheetml/2006/main">
  <authors>
    <author>Luz Marlene Andrade Hong</author>
  </authors>
  <commentList>
    <comment ref="O2" authorId="0" shapeId="0">
      <text>
        <r>
          <rPr>
            <b/>
            <sz val="9"/>
            <color indexed="81"/>
            <rFont val="Tahoma"/>
            <family val="2"/>
          </rPr>
          <t>Luz Marlene Andrade Hong:</t>
        </r>
        <r>
          <rPr>
            <sz val="9"/>
            <color indexed="81"/>
            <rFont val="Tahoma"/>
            <family val="2"/>
          </rPr>
          <t xml:space="preserve">
CODIGO ACTUALIZADO DEL PROYECTO INSCRITO EN MGA WEB
</t>
        </r>
      </text>
    </comment>
  </commentList>
</comments>
</file>

<file path=xl/sharedStrings.xml><?xml version="1.0" encoding="utf-8"?>
<sst xmlns="http://schemas.openxmlformats.org/spreadsheetml/2006/main" count="251" uniqueCount="125">
  <si>
    <t>OBJETIVO ESTRATEGICO</t>
  </si>
  <si>
    <t xml:space="preserve">EJE ESTRATEGICO </t>
  </si>
  <si>
    <t xml:space="preserve">LINEA ESTRATEGICA </t>
  </si>
  <si>
    <t>PROGRAMA</t>
  </si>
  <si>
    <t>META DE RESULTADO</t>
  </si>
  <si>
    <t>SUBPROGRAMA</t>
  </si>
  <si>
    <t>META PRODUCTO A 2019</t>
  </si>
  <si>
    <t>NOMBRE DEL PROYECTO INSCRITO EN EL BANCO DE PROYECTO</t>
  </si>
  <si>
    <t xml:space="preserve">UNIDAD DE MEDIDA </t>
  </si>
  <si>
    <t xml:space="preserve">CANTIDAD </t>
  </si>
  <si>
    <t>VALOR  A  2019</t>
  </si>
  <si>
    <t>RESPONSABLE</t>
  </si>
  <si>
    <t>RUBRO</t>
  </si>
  <si>
    <t>FUENTE</t>
  </si>
  <si>
    <t>INDICADOR META DE RESULTADO</t>
  </si>
  <si>
    <t>LINEA BASE META DE RESULTADO A 2015</t>
  </si>
  <si>
    <t xml:space="preserve">META PRODUCTO  PLAN DE DESARROLLO (VALOR ABSOLUTO) </t>
  </si>
  <si>
    <t>LINEA BASE META PRODUCTO A 2015</t>
  </si>
  <si>
    <t xml:space="preserve">INDICADOR META PRODUCTO  PLAN DE DESARROLLO </t>
  </si>
  <si>
    <t>AVANCE ACUMULADO  META PRODUCTO 2016-2018</t>
  </si>
  <si>
    <t>CODIGO BPIN (CODIGO ACTUALIZADO EN MGA WEB)</t>
  </si>
  <si>
    <t>ACTIVIDADES DEL PROYECTO (ACTIVIDADES QUE SE INCORPORARON EN LA GUIA DE ACTUALIZACIÓN)</t>
  </si>
  <si>
    <t>NOMBRE INDICADOR (DE LA ACTIVIDAD DEL PROYECTO)</t>
  </si>
  <si>
    <t>APROPIACION INICIAL 2019</t>
  </si>
  <si>
    <t xml:space="preserve">Fecha de inicio </t>
  </si>
  <si>
    <t xml:space="preserve">Fecha de Terminación </t>
  </si>
  <si>
    <t>POBLACION BENEFICIADA POR LOCALIDAD</t>
  </si>
  <si>
    <t>OBSERVACIONES</t>
  </si>
  <si>
    <t>Construir ciudadania y fortalecer la institucionalidad</t>
  </si>
  <si>
    <t>Fortalecimiento Institucional</t>
  </si>
  <si>
    <t>Finanzas Sanas y Robustas</t>
  </si>
  <si>
    <t xml:space="preserve">Porcentaje de incremento en el  recaudo real sobre el presupuestado (Aplica para los ingresos corrientes y otras fuentes de la siguiente manera: 8% impuesto predial unificado. En un 7% ICAT en un  11% Delineación Urbana, en un 7% Sobretasa a la gasolina y 10% en Contraprestación portuaria. </t>
  </si>
  <si>
    <t>Con más ingresos Cartagena Va!</t>
  </si>
  <si>
    <t>Recaudo mpuesto Predial</t>
  </si>
  <si>
    <t>Recaudo de ICA</t>
  </si>
  <si>
    <t>Recaudo sobretasa a la gasolina</t>
  </si>
  <si>
    <t>Recaudo Delineación Urbana</t>
  </si>
  <si>
    <t>Recaudo Contraprestaciones</t>
  </si>
  <si>
    <t>Recaudar $931.838.490.672  del impuesto Predial (vigencia actual+ vigencias anteriores)</t>
  </si>
  <si>
    <t>Recaudar $1.052.980.949.605 del impuesto industria, comercio, avisos y tableros</t>
  </si>
  <si>
    <t>Recaudar $141.298.575.616  Valor Sobretasa a la gasolina</t>
  </si>
  <si>
    <t>Recaudar $33.340.137.211 Valor Delineación Urbana</t>
  </si>
  <si>
    <t>Recaudar $18.227.947.566  Valor contraprestación portuaria</t>
  </si>
  <si>
    <t xml:space="preserve">Implementacion de una estrategia para el fortalecimiento de las finanzas distritales ¡Con mejores ingresos Cartagena va! en el distrito de Cartagena </t>
  </si>
  <si>
    <t>2018-13001-0195</t>
  </si>
  <si>
    <t>Secretario de Hacienda Distital</t>
  </si>
  <si>
    <t>Adaptar el territorio para la gente</t>
  </si>
  <si>
    <t>2018-13001-0194</t>
  </si>
  <si>
    <t>Desarrollo Económico Incluyente</t>
  </si>
  <si>
    <t>Cartagena Ciudad para Invertir</t>
  </si>
  <si>
    <t>Con Ciencia, Tecnología e Innovación Cartagena Va</t>
  </si>
  <si>
    <t>Pasar del puesto 12 al 10 en el factor de CTI  del IGC</t>
  </si>
  <si>
    <t>Al 2019 el Distrito estará por debajo de la posición 16 en la posición de Doing Bussines Colombia</t>
  </si>
  <si>
    <t>Realizar 3 proyectos de investigacion sobre tecnologias disponibles para ciudades sostenibles e inteligentes</t>
  </si>
  <si>
    <t>Formular y ejecutar 3 proyectos de CTI en conjunto con grupos de investigacion de universidades acreditadas por el CUEE</t>
  </si>
  <si>
    <t>Diseñar e implementar un programa de innovacion social que beneficie a 150  cartageneros e impacte en la generacion de empleo digno y en el fortalecimiento del tejido empresarial cartagenero</t>
  </si>
  <si>
    <t>50 empresas instaladas o relocalizadas en la ciudad</t>
  </si>
  <si>
    <t xml:space="preserve">Diseñar e implementar la Ventanilla Unica de Construccion (VUC) </t>
  </si>
  <si>
    <t>Diseñar la  Política económica del distrito de Cartagena</t>
  </si>
  <si>
    <t>Generación de las condiciones para aumentar la competitividad en la ciudad de Cartagena</t>
  </si>
  <si>
    <t>Realizar 3 proyectos de investigación sobre tecnologías disponibles para ciudades sostenibles e inteligentes</t>
  </si>
  <si>
    <t>Formular y ejecutar 3 proyectos de CTI en conjunto con grupos de investigación de universidades acreditadas por el CUEE</t>
  </si>
  <si>
    <t>Diseñar e implementar la Ventanilla Única de Construcción (VUC)</t>
  </si>
  <si>
    <t xml:space="preserve">Diseñar la polìtica econòmica del Distrito de Caratgena de Indias </t>
  </si>
  <si>
    <t>Realizar un estudio diagnòstico de la economìa Naranja</t>
  </si>
  <si>
    <t xml:space="preserve">Fondo de fortalecimiento empresarial con énfasis en Innovación social
</t>
  </si>
  <si>
    <t xml:space="preserve">Fondo de fortalecimiento empresarial con énfasis en Innovación social
 </t>
  </si>
  <si>
    <t xml:space="preserve">Ventanilla diseñada </t>
  </si>
  <si>
    <t xml:space="preserve">Politica econòmica diseñada </t>
  </si>
  <si>
    <t>Estudio de la economìa naranja realizado.</t>
  </si>
  <si>
    <t>Diseñar e implementar un programa de innovación social que beneficie a 150 cartageneros e impacte en la generación de empleo digno y en el fortalecimiento del tejido empresarial cartagenero</t>
  </si>
  <si>
    <t>50 Empresas Instaladas o Relocalizadas en la ciudad</t>
  </si>
  <si>
    <t>ICLD/SGP/RENDICMIENTOS FINANCIEROS/ OTROS DIVIDENDOS</t>
  </si>
  <si>
    <t>ICLD</t>
  </si>
  <si>
    <t>Con más ingresos Carategna va</t>
  </si>
  <si>
    <t>Economía y desarrollo</t>
  </si>
  <si>
    <t>Invierte en Cartagena</t>
  </si>
  <si>
    <t>6% de Recaudo de
los todos ingresos
incrementados</t>
  </si>
  <si>
    <t>% de incremento en el
recaudo real sobre el
presupuestado (aplica paro
cada uno de los ingresos
corrientes y otras fuentes)</t>
  </si>
  <si>
    <t>$ 761.525.618.031
impuesto Predial
(vigencia actual+
vigencias anteriores)</t>
  </si>
  <si>
    <t>$839.123.444.306
innpuesto industria,
connercio, avisos y
tableros</t>
  </si>
  <si>
    <t>$ 111.581.349.000
Sobretasa a la gasolina
Recaudar</t>
  </si>
  <si>
    <t>$18.426.359.712
Delineación Urbana</t>
  </si>
  <si>
    <t>$13.497.534.172
contraprestación
portuaria</t>
  </si>
  <si>
    <t>Recaudar  $202.306.625.742 por concepto de Impuesto predial Unificado con las siguientes actividades 1.Realizar procesos de incentivo de la cultura de pago a través de mensajería, difusión en medios radiales, audiovisual, prensa escrita e impresos, campañas de cultura tributaria y  personal para los procesos de gestión de la cultura tributaria. 2. Realizar acciones encaminadas a la eficiencia y eficacia de los procesos de cobranzas en el distrito de Cartagena. 3.Realizar Censo económico que permita Actualizar el número de actividades comerciales que puedan pertenecer al sistema tributario. 4. Realizar acciones de fortalecimiento del proceso de fiscalización.5. Realizar proceso para la gestión de Servicio de transporte para el fortaleciento de los procesos de fiscalización tributaria. 6. mplementar la modernización tecnologica de la Secretaría de Hacienda para el fortalecimiento de las finanzas públicas territoriales. 7. Realizar acciones de fortalecimiento para el Sistema Gestion de calidad de la Secretaria de Hacienda. 8. Implementación del nuevo marco normativo contable</t>
  </si>
  <si>
    <t xml:space="preserve">  Impuesto predial Unificado Recaudado</t>
  </si>
  <si>
    <t>Recaudar $276.473.513.060 por concepto del impuesto de Industria y comercio con las siguientes actividades 1.Realizar procesos de incentivo de la cultura de pago a través de mensajería, difusión en medios radiales, audiovisual, prensa escrita e impresos, campañas de cultura tributaria y  personal para los procesos de gestión de la cultura tributaria. 2. Realizar acciones encaminadas a la eficiencia y eficacia de los procesos de cobranzas en el distrito de Cartagena. 3.Realizar Censo económico que permita Actualizar el número de actividades comerciales que puedan pertenecer al sistema tributario. 4. Realizar acciones de fortalecimiento del proceso de fiscalización.5. Realizar proceso para la gestión de Servicio de transporte para el fortaleciento de los procesos de fiscalización tributaria. 6. mplementar la modernización tecnologica de la Secretaría de Hacienda para el fortalecimiento de las finanzas públicas territoriales. 7. Realizar acciones de fortalecimiento para el Sistema Gestion de calidad de la Secretaria de Hacienda. 8. Implementación del nuevo marco normativo contable</t>
  </si>
  <si>
    <t>Recaudar  $9.923.941.747 por concepto de Sobretasa a la gasolina con las siguientes actividades 1.Realizar procesos de incentivo de la cultura de pago a través de mensajería, difusión en medios radiales, audiovisual, prensa escrita e impresos, campañas de cultura tributaria y  personal para los procesos de gestión de la cultura tributaria. 2. Realizar acciones encaminadas a la eficiencia y eficacia de los procesos de cobranzas en el distrito de Cartagena. 3.Realizar Censo económico que permita Actualizar el número de actividades comerciales que puedan pertenecer al sistema tributario. 4. Realizar acciones de fortalecimiento del proceso de fiscalización.5. Realizar proceso para la gestión de Servicio de transporte para el fortaleciento de los procesos de fiscalización tributaria. 6. mplementar la modernización tecnologica de la Secretaría de Hacienda para el fortalecimiento de las finanzas públicas territoriales. 7. Realizar acciones de fortalecimiento para el Sistema Gestion de calidad de la Secretaria de Hacienda. 8. Implementación del nuevo marco normativo contable</t>
  </si>
  <si>
    <t>Impuesto de Industria y comercio Recaudado</t>
  </si>
  <si>
    <t>Impuesto de Sobretasa a la gasolin Recaudado</t>
  </si>
  <si>
    <t>Recaudar   $3.732.281.483 por concepto de Delineación Urbana a traves de las siguientes actividades 1.Realizar procesos de incentivo de la cultura de pago a través de mensajería, difusión en medios radiales, audiovisual, prensa escrita e impresos, campañas de cultura tributaria y  personal para los procesos de gestión de la cultura tributaria. 2. Realizar acciones encaminadas a la eficiencia y eficacia de los procesos de cobranzas en el distrito de Cartagena. 3.Realizar Censo económico que permita Actualizar el número de actividades comerciales que puedan pertenecer al sistema tributario. 4. Realizar acciones de fortalecimiento del proceso de fiscalización.5. Realizar proceso para la gestión de Servicio de transporte para el fortaleciento de los procesos de fiscalización tributaria. 6. mplementar la modernización tecnologica de la Secretaría de Hacienda para el fortalecimiento de las finanzas públicas territoriales. 7. Realizar acciones de fortalecimiento para el Sistema Gestion de calidad de la Secretaria de Hacienda. 8. Implementación del nuevo marco normativo contable</t>
  </si>
  <si>
    <t>Impuesto de  Delineación Urbana Recaudado</t>
  </si>
  <si>
    <t>Recaudar  $5.312.991.258 por concepto de contraprestaciones portuarias a traves de las siguientes actividades 1.Realizar procesos de incentivo de la cultura de pago a través de mensajería, difusión en medios radiales, audiovisual, prensa escrita e impresos, campañas de cultura tributaria y  personal para los procesos de gestión de la cultura tributaria. 2. Realizar acciones encaminadas a la eficiencia y eficacia de los procesos de cobranzas en el distrito de Cartagena. 3.Realizar Censo económico que permita Actualizar el número de actividades comerciales que puedan pertenecer al sistema tributario. 4. Realizar acciones de fortalecimiento del proceso de fiscalización.5. Realizar proceso para la gestión de Servicio de transporte para el fortaleciento de los procesos de fiscalización tributaria. 6. mplementar la modernización tecnologica de la Secretaría de Hacienda para el fortalecimiento de las finanzas públicas territoriales. 7. Realizar acciones de fortalecimiento para el Sistema Gestion de calidad de la Secretaria de Hacienda. 8. Implementación del nuevo marco normativo contable</t>
  </si>
  <si>
    <t>Impuesto de contraprestaciones portuarias Recaudado</t>
  </si>
  <si>
    <t xml:space="preserve">Pesos </t>
  </si>
  <si>
    <t>Secretario de Hacienda Distital William Valderrama Hoyos</t>
  </si>
  <si>
    <t>Puesto 18 de 23 ciudades
en el Doing Business</t>
  </si>
  <si>
    <t>Puesto 12 de 22 ciudades
en el factor CTI
en el ranking que mide el
índice global de competitividad</t>
  </si>
  <si>
    <t>Número de empresas
instaladas
en la ciudad</t>
  </si>
  <si>
    <t>Numero de
Ventanillas Única
de Construcción
implementada</t>
  </si>
  <si>
    <t>Numero de políticas
económicas
diseñadas</t>
  </si>
  <si>
    <t>Número de
proyectos de
investigación realizados</t>
  </si>
  <si>
    <t>Número de
proyectos formulados
y ejecutados</t>
  </si>
  <si>
    <t>Numero de innovadores
sociales
beneficiados</t>
  </si>
  <si>
    <t>Numero de estudios sobre economía Naranja realizados</t>
  </si>
  <si>
    <t>Numero de Fondos
de fortalecimiento
empresarial
creado</t>
  </si>
  <si>
    <t>Fortalecimiento
institucional para
la competitividad
y crecimiento
económico</t>
  </si>
  <si>
    <t>20 empresas Instaladas</t>
  </si>
  <si>
    <t xml:space="preserve"> Proyectos de investigaciòn sobre tecnologìas disponibles para ciudades inteligentes Realizados</t>
  </si>
  <si>
    <t>Realizar acciones de fortalecimiento de la economía y el desarrollo de la ciudad de Cartagena de Indias a través de 3 proyectos de nvestigación sobre tecnologías disponibles para ciudades sostenibles e inteligentes</t>
  </si>
  <si>
    <t xml:space="preserve">Realizar acciones de fortalecimiento de la economía y el desarrollo de la ciudad de Cartagena de Indias a través de Formular y ejecutar 3 proyectos de CTI en conjunto con grupos de investigación de universidades acreditadas por el CUEE  </t>
  </si>
  <si>
    <t xml:space="preserve">Proyectos de CTI realizados </t>
  </si>
  <si>
    <t>Realizar acciones de fortalecimiento de la economía y el desarrollo de la ciudda de Cartagena de Indias, a través de diseñar e implementar un programa de innovación social que beneficie a 50 cartageneros e impacte en la generación de empleo digno y en el fortalecimiento del tejido empresarial cartagenero</t>
  </si>
  <si>
    <t xml:space="preserve"> Cartageneros beneficiados con programa de innovaciòn social</t>
  </si>
  <si>
    <t xml:space="preserve"> Empresas Instaladas  o relocalizadas </t>
  </si>
  <si>
    <t>Realizar acciones de promoción de la inversión y el mejoramiento del clima de negocios en Cartagena de Indias a través de la Intalar o relocalizar  12 empresas en la ciudad</t>
  </si>
  <si>
    <t>Realizar acciones de promoción de la inversión y el mejoramiento del clima de negocios en Cartagena de Indias a través de Diseñar e implementar la Ventanilla Única de Construcción (VUC)</t>
  </si>
  <si>
    <t xml:space="preserve">Realizar acciones de fortalecimiento de la economía y el desarrollo de la ciudad de Cartagena de Indias a través de Diseñar la polìtica econòmica del Distrito de Caratgena de Indias </t>
  </si>
  <si>
    <t xml:space="preserve">Realizar acciones de fortalecimiento de la economía y el desarrollo de la ciudad de Cartagena de Indias a través de realizar un estudio diagnóstico de la economía naranja </t>
  </si>
  <si>
    <t xml:space="preserve">Realizar acciones de fortalecimiento de la economía y el desarrollo de la ciudad de Cartagena de Indias a tarves de un Fondo de fortalecimiento empresarial con énfasis en Innovación social
</t>
  </si>
  <si>
    <t>Fondo de fortalecimiento empresarial</t>
  </si>
  <si>
    <t>Número</t>
  </si>
  <si>
    <t>número</t>
  </si>
  <si>
    <t>Reducción de ubicación
en la medición del Doing
Business Colombia</t>
  </si>
  <si>
    <t>Posición en Ranking de
ciudades en medición
IGC en factor de CTI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</si>
</sst>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_);[Red]\(&quot;$&quot;\ #,##0\)"/>
  </numFmts>
  <fonts count="7" x14ac:knownFonts="1">
    <font>
      <sz val="11"/>
      <color theme="1"/>
      <name val="Calibri"/>
      <family val="2"/>
      <scheme val="minor"/>
    </font>
    <font>
      <b/>
      <sz val="11"/>
      <color theme="1"/>
      <name val="Calibri"/>
      <family val="2"/>
      <scheme val="minor"/>
    </font>
    <font>
      <b/>
      <sz val="9"/>
      <color theme="1"/>
      <name val="Calibri"/>
      <family val="2"/>
      <scheme val="minor"/>
    </font>
    <font>
      <b/>
      <sz val="10"/>
      <color theme="1"/>
      <name val="Calibri"/>
      <family val="2"/>
      <scheme val="minor"/>
    </font>
    <font>
      <sz val="9"/>
      <color indexed="81"/>
      <name val="Tahoma"/>
      <family val="2"/>
    </font>
    <font>
      <b/>
      <sz val="9"/>
      <color indexed="81"/>
      <name val="Tahoma"/>
      <family val="2"/>
    </font>
    <font>
      <b/>
      <sz val="11"/>
      <color rgb="FFFF0000"/>
      <name val="Calibri"/>
      <family val="2"/>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top/>
      <bottom style="medium">
        <color indexed="64"/>
      </bottom>
      <diagonal/>
    </border>
  </borders>
  <cellStyleXfs count="1">
    <xf numFmtId="0" fontId="0" fillId="0" borderId="0"/>
  </cellStyleXfs>
  <cellXfs count="29">
    <xf numFmtId="0" fontId="0" fillId="0" borderId="0" xfId="0"/>
    <xf numFmtId="0" fontId="0" fillId="0" borderId="0" xfId="0"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xf>
    <xf numFmtId="0" fontId="2" fillId="0" borderId="1" xfId="0" applyFont="1" applyFill="1" applyBorder="1" applyAlignment="1">
      <alignmen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3" xfId="0" applyBorder="1"/>
    <xf numFmtId="0" fontId="3"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3" xfId="0" applyBorder="1" applyAlignment="1">
      <alignment horizontal="center" vertical="center"/>
    </xf>
    <xf numFmtId="0" fontId="6"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7" fontId="2" fillId="2"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164" fontId="2" fillId="0" borderId="1"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0" fillId="0" borderId="0" xfId="0" applyNumberFormat="1"/>
    <xf numFmtId="3" fontId="0" fillId="0" borderId="1" xfId="0" applyNumberFormat="1" applyBorder="1"/>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B25"/>
  <sheetViews>
    <sheetView tabSelected="1" topLeftCell="S11" zoomScale="110" zoomScaleNormal="110" workbookViewId="0">
      <selection activeCell="Z12" sqref="Z12"/>
    </sheetView>
  </sheetViews>
  <sheetFormatPr baseColWidth="10" defaultRowHeight="15" x14ac:dyDescent="0.25"/>
  <cols>
    <col min="1" max="1" width="18.140625" bestFit="1" customWidth="1"/>
    <col min="2" max="2" width="17" bestFit="1" customWidth="1"/>
    <col min="3" max="3" width="19.42578125" customWidth="1"/>
    <col min="4" max="4" width="16.7109375" customWidth="1"/>
    <col min="5" max="5" width="24" customWidth="1"/>
    <col min="6" max="6" width="13.5703125" bestFit="1" customWidth="1"/>
    <col min="7" max="7" width="15.7109375" bestFit="1" customWidth="1"/>
    <col min="8" max="8" width="17.85546875" bestFit="1" customWidth="1"/>
    <col min="9" max="9" width="18.7109375" bestFit="1" customWidth="1"/>
    <col min="10" max="10" width="19.85546875" customWidth="1"/>
    <col min="11" max="11" width="18.42578125" customWidth="1"/>
    <col min="12" max="12" width="20.85546875" bestFit="1" customWidth="1"/>
    <col min="13" max="13" width="23.7109375" customWidth="1"/>
    <col min="14" max="14" width="19.42578125" customWidth="1"/>
    <col min="15" max="15" width="19.140625" customWidth="1"/>
    <col min="16" max="16" width="65.42578125" style="1" customWidth="1"/>
    <col min="17" max="17" width="28.7109375" customWidth="1"/>
    <col min="18" max="18" width="21.28515625" bestFit="1" customWidth="1"/>
    <col min="20" max="20" width="16.5703125" customWidth="1"/>
    <col min="21" max="21" width="14.28515625" customWidth="1"/>
    <col min="23" max="23" width="13.5703125" bestFit="1" customWidth="1"/>
    <col min="24" max="24" width="17" bestFit="1" customWidth="1"/>
    <col min="25" max="25" width="18" bestFit="1" customWidth="1"/>
    <col min="27" max="27" width="29.28515625" bestFit="1" customWidth="1"/>
    <col min="28" max="28" width="19.42578125" bestFit="1" customWidth="1"/>
  </cols>
  <sheetData>
    <row r="2" spans="1:28" s="9" customFormat="1" ht="96.75" customHeight="1" x14ac:dyDescent="0.25">
      <c r="A2" s="2" t="s">
        <v>0</v>
      </c>
      <c r="B2" s="2" t="s">
        <v>1</v>
      </c>
      <c r="C2" s="2" t="s">
        <v>2</v>
      </c>
      <c r="D2" s="2" t="s">
        <v>3</v>
      </c>
      <c r="E2" s="2" t="s">
        <v>4</v>
      </c>
      <c r="F2" s="2" t="s">
        <v>14</v>
      </c>
      <c r="G2" s="2" t="s">
        <v>15</v>
      </c>
      <c r="H2" s="2" t="s">
        <v>5</v>
      </c>
      <c r="I2" s="3" t="s">
        <v>18</v>
      </c>
      <c r="J2" s="3" t="s">
        <v>16</v>
      </c>
      <c r="K2" s="3" t="s">
        <v>17</v>
      </c>
      <c r="L2" s="3" t="s">
        <v>19</v>
      </c>
      <c r="M2" s="18" t="s">
        <v>6</v>
      </c>
      <c r="N2" s="4" t="s">
        <v>7</v>
      </c>
      <c r="O2" s="4" t="s">
        <v>20</v>
      </c>
      <c r="P2" s="23" t="s">
        <v>21</v>
      </c>
      <c r="Q2" s="2" t="s">
        <v>22</v>
      </c>
      <c r="R2" s="2" t="s">
        <v>9</v>
      </c>
      <c r="S2" s="2" t="s">
        <v>8</v>
      </c>
      <c r="T2" s="3" t="s">
        <v>10</v>
      </c>
      <c r="U2" s="3" t="s">
        <v>26</v>
      </c>
      <c r="V2" s="19" t="s">
        <v>24</v>
      </c>
      <c r="W2" s="19" t="s">
        <v>25</v>
      </c>
      <c r="X2" s="2" t="s">
        <v>11</v>
      </c>
      <c r="Y2" s="2" t="s">
        <v>23</v>
      </c>
      <c r="Z2" s="2" t="s">
        <v>12</v>
      </c>
      <c r="AA2" s="2" t="s">
        <v>13</v>
      </c>
      <c r="AB2" s="2" t="s">
        <v>27</v>
      </c>
    </row>
    <row r="3" spans="1:28" s="9" customFormat="1" ht="233.25" customHeight="1" x14ac:dyDescent="0.25">
      <c r="A3" s="2" t="s">
        <v>28</v>
      </c>
      <c r="B3" s="2" t="s">
        <v>29</v>
      </c>
      <c r="C3" s="2" t="s">
        <v>30</v>
      </c>
      <c r="D3" s="2" t="s">
        <v>30</v>
      </c>
      <c r="E3" s="27" t="s">
        <v>31</v>
      </c>
      <c r="F3" s="2" t="s">
        <v>78</v>
      </c>
      <c r="G3" s="2" t="s">
        <v>77</v>
      </c>
      <c r="H3" s="2" t="s">
        <v>32</v>
      </c>
      <c r="I3" s="3" t="s">
        <v>33</v>
      </c>
      <c r="J3" s="3" t="s">
        <v>38</v>
      </c>
      <c r="K3" s="3" t="s">
        <v>79</v>
      </c>
      <c r="L3" s="21">
        <f>203653887238+232370749929+268788751363</f>
        <v>704813388530</v>
      </c>
      <c r="M3" s="3" t="s">
        <v>38</v>
      </c>
      <c r="N3" s="4" t="s">
        <v>43</v>
      </c>
      <c r="O3" s="4" t="s">
        <v>47</v>
      </c>
      <c r="P3" s="2" t="s">
        <v>84</v>
      </c>
      <c r="Q3" s="2" t="s">
        <v>85</v>
      </c>
      <c r="R3" s="22">
        <v>202306625742</v>
      </c>
      <c r="S3" s="2" t="s">
        <v>94</v>
      </c>
      <c r="T3" s="21">
        <v>202306625742</v>
      </c>
      <c r="U3" s="24">
        <v>1047321</v>
      </c>
      <c r="V3" s="20">
        <v>43466</v>
      </c>
      <c r="W3" s="20">
        <v>43800</v>
      </c>
      <c r="X3" s="2" t="s">
        <v>95</v>
      </c>
      <c r="Y3" s="28">
        <v>9798061130</v>
      </c>
      <c r="Z3" s="2" t="s">
        <v>74</v>
      </c>
      <c r="AA3" s="2" t="s">
        <v>72</v>
      </c>
      <c r="AB3" s="2"/>
    </row>
    <row r="4" spans="1:28" s="9" customFormat="1" ht="203.25" customHeight="1" x14ac:dyDescent="0.25">
      <c r="A4" s="2" t="s">
        <v>28</v>
      </c>
      <c r="B4" s="2" t="s">
        <v>29</v>
      </c>
      <c r="C4" s="2" t="s">
        <v>30</v>
      </c>
      <c r="D4" s="2" t="s">
        <v>30</v>
      </c>
      <c r="E4" s="27"/>
      <c r="F4" s="2"/>
      <c r="G4" s="2"/>
      <c r="H4" s="2" t="s">
        <v>32</v>
      </c>
      <c r="I4" s="3" t="s">
        <v>34</v>
      </c>
      <c r="J4" s="3" t="s">
        <v>39</v>
      </c>
      <c r="K4" s="3" t="s">
        <v>80</v>
      </c>
      <c r="L4" s="21">
        <f>238235000000+258213644182+302670134995</f>
        <v>799118779177</v>
      </c>
      <c r="M4" s="4" t="s">
        <v>39</v>
      </c>
      <c r="N4" s="4" t="s">
        <v>43</v>
      </c>
      <c r="O4" s="4" t="s">
        <v>47</v>
      </c>
      <c r="P4" s="2" t="s">
        <v>86</v>
      </c>
      <c r="Q4" s="2" t="s">
        <v>88</v>
      </c>
      <c r="R4" s="22">
        <v>276473513060</v>
      </c>
      <c r="S4" s="2" t="s">
        <v>94</v>
      </c>
      <c r="T4" s="21">
        <v>276473513060</v>
      </c>
      <c r="U4" s="25">
        <v>1047321</v>
      </c>
      <c r="V4" s="20">
        <v>43466</v>
      </c>
      <c r="W4" s="20">
        <v>43800</v>
      </c>
      <c r="X4" s="2" t="s">
        <v>95</v>
      </c>
      <c r="Y4" s="27"/>
      <c r="Z4" s="2" t="s">
        <v>74</v>
      </c>
      <c r="AA4" s="2" t="s">
        <v>72</v>
      </c>
      <c r="AB4" s="2"/>
    </row>
    <row r="5" spans="1:28" s="9" customFormat="1" ht="220.5" customHeight="1" x14ac:dyDescent="0.25">
      <c r="A5" s="2" t="s">
        <v>28</v>
      </c>
      <c r="B5" s="2" t="s">
        <v>29</v>
      </c>
      <c r="C5" s="2" t="s">
        <v>30</v>
      </c>
      <c r="D5" s="2" t="s">
        <v>30</v>
      </c>
      <c r="E5" s="27"/>
      <c r="F5" s="2"/>
      <c r="G5" s="2"/>
      <c r="H5" s="2" t="s">
        <v>32</v>
      </c>
      <c r="I5" s="3" t="s">
        <v>35</v>
      </c>
      <c r="J5" s="3" t="s">
        <v>40</v>
      </c>
      <c r="K5" s="3" t="s">
        <v>81</v>
      </c>
      <c r="L5" s="21">
        <f>31357093569+32026338000+25115114000</f>
        <v>88498545569</v>
      </c>
      <c r="M5" s="4" t="s">
        <v>40</v>
      </c>
      <c r="N5" s="4" t="s">
        <v>43</v>
      </c>
      <c r="O5" s="4" t="s">
        <v>47</v>
      </c>
      <c r="P5" s="2" t="s">
        <v>87</v>
      </c>
      <c r="Q5" s="2" t="s">
        <v>89</v>
      </c>
      <c r="R5" s="22">
        <v>9923941747</v>
      </c>
      <c r="S5" s="2" t="s">
        <v>94</v>
      </c>
      <c r="T5" s="21">
        <v>9923941747</v>
      </c>
      <c r="U5" s="25">
        <v>1047321</v>
      </c>
      <c r="V5" s="20">
        <v>43466</v>
      </c>
      <c r="W5" s="20">
        <v>43800</v>
      </c>
      <c r="X5" s="2" t="s">
        <v>45</v>
      </c>
      <c r="Y5" s="27"/>
      <c r="Z5" s="2" t="s">
        <v>74</v>
      </c>
      <c r="AA5" s="2" t="s">
        <v>72</v>
      </c>
      <c r="AB5" s="2"/>
    </row>
    <row r="6" spans="1:28" s="9" customFormat="1" ht="203.25" customHeight="1" x14ac:dyDescent="0.25">
      <c r="A6" s="2" t="s">
        <v>28</v>
      </c>
      <c r="B6" s="2" t="s">
        <v>29</v>
      </c>
      <c r="C6" s="2" t="s">
        <v>30</v>
      </c>
      <c r="D6" s="2" t="s">
        <v>30</v>
      </c>
      <c r="E6" s="27"/>
      <c r="F6" s="2"/>
      <c r="G6" s="2"/>
      <c r="H6" s="2" t="s">
        <v>32</v>
      </c>
      <c r="I6" s="3" t="s">
        <v>36</v>
      </c>
      <c r="J6" s="3" t="s">
        <v>41</v>
      </c>
      <c r="K6" s="3" t="s">
        <v>82</v>
      </c>
      <c r="L6" s="21">
        <f>7078989694+6188160171.78+7390502976</f>
        <v>20657652841.779999</v>
      </c>
      <c r="M6" s="4" t="s">
        <v>41</v>
      </c>
      <c r="N6" s="4" t="s">
        <v>43</v>
      </c>
      <c r="O6" s="4" t="s">
        <v>47</v>
      </c>
      <c r="P6" s="2" t="s">
        <v>90</v>
      </c>
      <c r="Q6" s="2" t="s">
        <v>91</v>
      </c>
      <c r="R6" s="22">
        <v>3732281483</v>
      </c>
      <c r="S6" s="2" t="s">
        <v>94</v>
      </c>
      <c r="T6" s="21">
        <v>3732281483</v>
      </c>
      <c r="U6" s="25">
        <v>1047321</v>
      </c>
      <c r="V6" s="20">
        <v>43466</v>
      </c>
      <c r="W6" s="20">
        <v>43800</v>
      </c>
      <c r="X6" s="2" t="s">
        <v>45</v>
      </c>
      <c r="Y6" s="27"/>
      <c r="Z6" s="2" t="s">
        <v>74</v>
      </c>
      <c r="AA6" s="10" t="s">
        <v>72</v>
      </c>
      <c r="AB6" s="2"/>
    </row>
    <row r="7" spans="1:28" s="9" customFormat="1" ht="218.25" customHeight="1" x14ac:dyDescent="0.25">
      <c r="A7" s="2" t="s">
        <v>28</v>
      </c>
      <c r="B7" s="2" t="s">
        <v>29</v>
      </c>
      <c r="C7" s="2" t="s">
        <v>30</v>
      </c>
      <c r="D7" s="2" t="s">
        <v>30</v>
      </c>
      <c r="E7" s="27"/>
      <c r="F7" s="2"/>
      <c r="G7" s="2"/>
      <c r="H7" s="2" t="s">
        <v>32</v>
      </c>
      <c r="I7" s="3" t="s">
        <v>37</v>
      </c>
      <c r="J7" s="3" t="s">
        <v>42</v>
      </c>
      <c r="K7" s="3" t="s">
        <v>83</v>
      </c>
      <c r="L7" s="21">
        <f>3927590512+4248608185.58+4902288920</f>
        <v>13078487617.58</v>
      </c>
      <c r="M7" s="4" t="s">
        <v>42</v>
      </c>
      <c r="N7" s="4" t="s">
        <v>43</v>
      </c>
      <c r="O7" s="4" t="s">
        <v>47</v>
      </c>
      <c r="P7" s="2" t="s">
        <v>92</v>
      </c>
      <c r="Q7" s="2" t="s">
        <v>93</v>
      </c>
      <c r="R7" s="22">
        <v>5312991258</v>
      </c>
      <c r="S7" s="2" t="s">
        <v>94</v>
      </c>
      <c r="T7" s="21">
        <v>5312991258</v>
      </c>
      <c r="U7" s="24">
        <v>1047321</v>
      </c>
      <c r="V7" s="20">
        <v>43466</v>
      </c>
      <c r="W7" s="20">
        <v>43800</v>
      </c>
      <c r="X7" s="2" t="s">
        <v>95</v>
      </c>
      <c r="Y7" s="27"/>
      <c r="Z7" s="2" t="s">
        <v>74</v>
      </c>
      <c r="AA7" s="10" t="s">
        <v>72</v>
      </c>
      <c r="AB7" s="2"/>
    </row>
    <row r="8" spans="1:28" s="9" customFormat="1" ht="90" x14ac:dyDescent="0.25">
      <c r="A8" s="2" t="s">
        <v>28</v>
      </c>
      <c r="B8" s="2" t="s">
        <v>48</v>
      </c>
      <c r="C8" s="2" t="s">
        <v>49</v>
      </c>
      <c r="D8" s="2" t="s">
        <v>49</v>
      </c>
      <c r="E8" s="2"/>
      <c r="F8" s="2"/>
      <c r="G8" s="8"/>
      <c r="H8" s="2" t="s">
        <v>50</v>
      </c>
      <c r="I8" s="3" t="s">
        <v>101</v>
      </c>
      <c r="J8" s="3" t="s">
        <v>53</v>
      </c>
      <c r="K8" s="3">
        <v>0</v>
      </c>
      <c r="L8" s="3">
        <v>0</v>
      </c>
      <c r="M8" s="4" t="s">
        <v>60</v>
      </c>
      <c r="N8" s="4" t="s">
        <v>59</v>
      </c>
      <c r="O8" s="4" t="s">
        <v>44</v>
      </c>
      <c r="P8" s="2" t="s">
        <v>109</v>
      </c>
      <c r="Q8" s="2" t="s">
        <v>108</v>
      </c>
      <c r="R8" s="2">
        <v>3</v>
      </c>
      <c r="S8" s="2" t="s">
        <v>121</v>
      </c>
      <c r="T8" s="3">
        <v>3</v>
      </c>
      <c r="U8" s="25">
        <v>1047321</v>
      </c>
      <c r="V8" s="20">
        <v>43466</v>
      </c>
      <c r="W8" s="20">
        <v>43800</v>
      </c>
      <c r="X8" s="2" t="s">
        <v>95</v>
      </c>
      <c r="Y8" s="2"/>
      <c r="Z8" s="2" t="s">
        <v>75</v>
      </c>
      <c r="AA8" s="2" t="s">
        <v>73</v>
      </c>
      <c r="AB8" s="2"/>
    </row>
    <row r="9" spans="1:28" s="9" customFormat="1" ht="129" customHeight="1" x14ac:dyDescent="0.25">
      <c r="A9" s="2" t="s">
        <v>46</v>
      </c>
      <c r="B9" s="2" t="s">
        <v>48</v>
      </c>
      <c r="C9" s="2" t="s">
        <v>49</v>
      </c>
      <c r="D9" s="2" t="s">
        <v>49</v>
      </c>
      <c r="E9" s="2"/>
      <c r="F9" s="2"/>
      <c r="G9" s="8"/>
      <c r="H9" s="2" t="s">
        <v>50</v>
      </c>
      <c r="I9" s="3" t="s">
        <v>102</v>
      </c>
      <c r="J9" s="3" t="s">
        <v>54</v>
      </c>
      <c r="K9" s="3">
        <v>2</v>
      </c>
      <c r="L9" s="3">
        <v>0</v>
      </c>
      <c r="M9" s="4" t="s">
        <v>61</v>
      </c>
      <c r="N9" s="4" t="s">
        <v>59</v>
      </c>
      <c r="O9" s="4" t="s">
        <v>44</v>
      </c>
      <c r="P9" s="2" t="s">
        <v>110</v>
      </c>
      <c r="Q9" s="2" t="s">
        <v>111</v>
      </c>
      <c r="R9" s="2">
        <v>3</v>
      </c>
      <c r="S9" s="2" t="s">
        <v>121</v>
      </c>
      <c r="T9" s="3">
        <v>3</v>
      </c>
      <c r="U9" s="25">
        <v>1047321</v>
      </c>
      <c r="V9" s="20">
        <v>43466</v>
      </c>
      <c r="W9" s="20">
        <v>43800</v>
      </c>
      <c r="X9" s="2" t="s">
        <v>95</v>
      </c>
      <c r="Y9" s="2"/>
      <c r="Z9" s="2" t="s">
        <v>75</v>
      </c>
      <c r="AA9" s="2" t="s">
        <v>73</v>
      </c>
      <c r="AB9" s="2"/>
    </row>
    <row r="10" spans="1:28" s="9" customFormat="1" ht="150" x14ac:dyDescent="0.25">
      <c r="A10" s="2" t="s">
        <v>46</v>
      </c>
      <c r="B10" s="2" t="s">
        <v>48</v>
      </c>
      <c r="C10" s="2" t="s">
        <v>49</v>
      </c>
      <c r="D10" s="2" t="s">
        <v>49</v>
      </c>
      <c r="E10" s="2"/>
      <c r="F10" s="2"/>
      <c r="G10" s="8"/>
      <c r="H10" s="2" t="s">
        <v>50</v>
      </c>
      <c r="I10" s="3" t="s">
        <v>103</v>
      </c>
      <c r="J10" s="3" t="s">
        <v>55</v>
      </c>
      <c r="K10" s="3">
        <v>10</v>
      </c>
      <c r="L10" s="3">
        <v>100</v>
      </c>
      <c r="M10" s="4" t="s">
        <v>70</v>
      </c>
      <c r="N10" s="4" t="s">
        <v>59</v>
      </c>
      <c r="O10" s="4" t="s">
        <v>44</v>
      </c>
      <c r="P10" s="2" t="s">
        <v>112</v>
      </c>
      <c r="Q10" s="2" t="s">
        <v>113</v>
      </c>
      <c r="R10" s="2">
        <v>50</v>
      </c>
      <c r="S10" s="2" t="s">
        <v>122</v>
      </c>
      <c r="T10" s="3">
        <v>50</v>
      </c>
      <c r="U10" s="25">
        <v>1047321</v>
      </c>
      <c r="V10" s="20">
        <v>43466</v>
      </c>
      <c r="W10" s="20">
        <v>43800</v>
      </c>
      <c r="X10" s="2" t="s">
        <v>95</v>
      </c>
      <c r="Y10" s="2"/>
      <c r="Z10" s="2" t="s">
        <v>75</v>
      </c>
      <c r="AA10" s="2" t="s">
        <v>73</v>
      </c>
      <c r="AB10" s="2"/>
    </row>
    <row r="11" spans="1:28" s="9" customFormat="1" ht="90.75" customHeight="1" x14ac:dyDescent="0.25">
      <c r="A11" s="2" t="s">
        <v>46</v>
      </c>
      <c r="B11" s="2" t="s">
        <v>48</v>
      </c>
      <c r="C11" s="2" t="s">
        <v>49</v>
      </c>
      <c r="D11" s="2" t="s">
        <v>49</v>
      </c>
      <c r="E11" s="8" t="s">
        <v>52</v>
      </c>
      <c r="F11" s="2" t="s">
        <v>123</v>
      </c>
      <c r="G11" s="8" t="s">
        <v>96</v>
      </c>
      <c r="H11" s="2" t="s">
        <v>106</v>
      </c>
      <c r="I11" s="3" t="s">
        <v>98</v>
      </c>
      <c r="J11" s="3" t="s">
        <v>56</v>
      </c>
      <c r="K11" s="3" t="s">
        <v>107</v>
      </c>
      <c r="L11" s="3">
        <v>39</v>
      </c>
      <c r="M11" s="4" t="s">
        <v>71</v>
      </c>
      <c r="N11" s="4" t="s">
        <v>59</v>
      </c>
      <c r="O11" s="4" t="s">
        <v>44</v>
      </c>
      <c r="P11" s="2" t="s">
        <v>115</v>
      </c>
      <c r="Q11" s="2" t="s">
        <v>114</v>
      </c>
      <c r="R11" s="2">
        <v>12</v>
      </c>
      <c r="S11" s="8" t="s">
        <v>122</v>
      </c>
      <c r="T11" s="3">
        <v>12</v>
      </c>
      <c r="U11" s="25">
        <v>1047321</v>
      </c>
      <c r="V11" s="20">
        <v>43466</v>
      </c>
      <c r="W11" s="20">
        <v>43800</v>
      </c>
      <c r="X11" s="2" t="s">
        <v>95</v>
      </c>
      <c r="Y11" s="28">
        <v>1500000000</v>
      </c>
      <c r="Z11" s="2" t="s">
        <v>76</v>
      </c>
      <c r="AA11" s="2" t="s">
        <v>73</v>
      </c>
      <c r="AB11" s="2"/>
    </row>
    <row r="12" spans="1:28" s="9" customFormat="1" ht="98.25" customHeight="1" x14ac:dyDescent="0.25">
      <c r="A12" s="2" t="s">
        <v>46</v>
      </c>
      <c r="B12" s="2" t="s">
        <v>48</v>
      </c>
      <c r="C12" s="2" t="s">
        <v>49</v>
      </c>
      <c r="D12" s="2" t="s">
        <v>49</v>
      </c>
      <c r="E12" s="2" t="s">
        <v>51</v>
      </c>
      <c r="F12" s="2" t="s">
        <v>124</v>
      </c>
      <c r="G12" s="8" t="s">
        <v>97</v>
      </c>
      <c r="H12" s="2" t="s">
        <v>106</v>
      </c>
      <c r="I12" s="3" t="s">
        <v>99</v>
      </c>
      <c r="J12" s="3" t="s">
        <v>57</v>
      </c>
      <c r="K12" s="3">
        <v>0</v>
      </c>
      <c r="L12" s="3">
        <v>0</v>
      </c>
      <c r="M12" s="4" t="s">
        <v>62</v>
      </c>
      <c r="N12" s="4" t="s">
        <v>59</v>
      </c>
      <c r="O12" s="4" t="s">
        <v>44</v>
      </c>
      <c r="P12" s="2" t="s">
        <v>116</v>
      </c>
      <c r="Q12" s="2" t="s">
        <v>67</v>
      </c>
      <c r="R12" s="2">
        <v>1</v>
      </c>
      <c r="S12" s="8" t="s">
        <v>122</v>
      </c>
      <c r="T12" s="3">
        <v>1</v>
      </c>
      <c r="U12" s="25">
        <v>1047321</v>
      </c>
      <c r="V12" s="20">
        <v>43466</v>
      </c>
      <c r="W12" s="20">
        <v>43800</v>
      </c>
      <c r="X12" s="2" t="s">
        <v>95</v>
      </c>
      <c r="Y12" s="27"/>
      <c r="Z12" s="2" t="s">
        <v>76</v>
      </c>
      <c r="AA12" s="2" t="s">
        <v>73</v>
      </c>
      <c r="AB12" s="2"/>
    </row>
    <row r="13" spans="1:28" s="9" customFormat="1" ht="97.5" customHeight="1" x14ac:dyDescent="0.25">
      <c r="A13" s="2" t="s">
        <v>46</v>
      </c>
      <c r="B13" s="2" t="s">
        <v>48</v>
      </c>
      <c r="C13" s="2" t="s">
        <v>49</v>
      </c>
      <c r="D13" s="2" t="s">
        <v>49</v>
      </c>
      <c r="E13" s="2"/>
      <c r="F13" s="2"/>
      <c r="G13" s="2"/>
      <c r="H13" s="2" t="s">
        <v>106</v>
      </c>
      <c r="I13" s="3" t="s">
        <v>100</v>
      </c>
      <c r="J13" s="3" t="s">
        <v>58</v>
      </c>
      <c r="K13" s="3">
        <v>0</v>
      </c>
      <c r="L13" s="3">
        <v>0</v>
      </c>
      <c r="M13" s="4" t="s">
        <v>63</v>
      </c>
      <c r="N13" s="4" t="s">
        <v>59</v>
      </c>
      <c r="O13" s="4" t="s">
        <v>44</v>
      </c>
      <c r="P13" s="2" t="s">
        <v>117</v>
      </c>
      <c r="Q13" s="2" t="s">
        <v>68</v>
      </c>
      <c r="R13" s="2">
        <v>1</v>
      </c>
      <c r="S13" s="8" t="s">
        <v>122</v>
      </c>
      <c r="T13" s="3">
        <v>1</v>
      </c>
      <c r="U13" s="24">
        <v>1047321</v>
      </c>
      <c r="V13" s="20">
        <v>43466</v>
      </c>
      <c r="W13" s="20">
        <v>43800</v>
      </c>
      <c r="X13" s="2" t="s">
        <v>95</v>
      </c>
      <c r="Y13" s="27"/>
      <c r="Z13" s="2" t="s">
        <v>75</v>
      </c>
      <c r="AA13" s="2" t="s">
        <v>73</v>
      </c>
      <c r="AB13" s="2"/>
    </row>
    <row r="14" spans="1:28" s="5" customFormat="1" ht="90.75" customHeight="1" x14ac:dyDescent="0.25">
      <c r="A14" s="2" t="s">
        <v>46</v>
      </c>
      <c r="B14" s="2" t="s">
        <v>48</v>
      </c>
      <c r="C14" s="2" t="s">
        <v>49</v>
      </c>
      <c r="D14" s="2" t="s">
        <v>49</v>
      </c>
      <c r="H14" s="2" t="s">
        <v>50</v>
      </c>
      <c r="I14" s="3" t="s">
        <v>104</v>
      </c>
      <c r="J14" s="3" t="s">
        <v>64</v>
      </c>
      <c r="K14" s="3">
        <v>0</v>
      </c>
      <c r="L14" s="3">
        <v>0</v>
      </c>
      <c r="M14" s="3" t="s">
        <v>64</v>
      </c>
      <c r="N14" s="4" t="s">
        <v>59</v>
      </c>
      <c r="O14" s="4" t="s">
        <v>44</v>
      </c>
      <c r="P14" s="2" t="s">
        <v>118</v>
      </c>
      <c r="Q14" s="2" t="s">
        <v>69</v>
      </c>
      <c r="R14" s="8">
        <v>1</v>
      </c>
      <c r="S14" s="8" t="s">
        <v>122</v>
      </c>
      <c r="T14" s="5">
        <v>1</v>
      </c>
      <c r="U14" s="25">
        <v>1047321</v>
      </c>
      <c r="V14" s="20">
        <v>43466</v>
      </c>
      <c r="W14" s="20">
        <v>43800</v>
      </c>
      <c r="X14" s="2" t="s">
        <v>95</v>
      </c>
      <c r="Y14" s="27"/>
      <c r="Z14" s="2" t="s">
        <v>75</v>
      </c>
      <c r="AA14" s="2" t="s">
        <v>73</v>
      </c>
    </row>
    <row r="15" spans="1:28" s="5" customFormat="1" ht="147.75" customHeight="1" x14ac:dyDescent="0.25">
      <c r="A15" s="2" t="s">
        <v>46</v>
      </c>
      <c r="B15" s="2" t="s">
        <v>48</v>
      </c>
      <c r="C15" s="2" t="s">
        <v>49</v>
      </c>
      <c r="D15" s="2" t="s">
        <v>49</v>
      </c>
      <c r="H15" s="2" t="s">
        <v>50</v>
      </c>
      <c r="I15" s="3" t="s">
        <v>105</v>
      </c>
      <c r="J15" s="3" t="s">
        <v>65</v>
      </c>
      <c r="K15" s="3">
        <v>0</v>
      </c>
      <c r="L15" s="3">
        <v>0</v>
      </c>
      <c r="M15" s="3" t="s">
        <v>66</v>
      </c>
      <c r="N15" s="4" t="s">
        <v>59</v>
      </c>
      <c r="O15" s="4" t="s">
        <v>44</v>
      </c>
      <c r="P15" s="2" t="s">
        <v>119</v>
      </c>
      <c r="Q15" s="2" t="s">
        <v>120</v>
      </c>
      <c r="R15" s="8">
        <v>1</v>
      </c>
      <c r="S15" s="8" t="s">
        <v>122</v>
      </c>
      <c r="T15" s="5">
        <v>1</v>
      </c>
      <c r="U15" s="26">
        <v>1047321</v>
      </c>
      <c r="V15" s="20">
        <v>43466</v>
      </c>
      <c r="W15" s="20">
        <v>43800</v>
      </c>
      <c r="X15" s="2" t="s">
        <v>95</v>
      </c>
      <c r="Y15" s="27"/>
      <c r="Z15" s="2" t="s">
        <v>75</v>
      </c>
      <c r="AA15" s="2" t="s">
        <v>73</v>
      </c>
    </row>
    <row r="16" spans="1:28" s="5" customFormat="1" x14ac:dyDescent="0.25">
      <c r="A16" s="2"/>
      <c r="B16" s="2"/>
      <c r="C16" s="2"/>
      <c r="D16" s="2"/>
      <c r="H16" s="2"/>
      <c r="J16" s="3"/>
      <c r="N16" s="4"/>
      <c r="O16" s="4"/>
      <c r="P16" s="6"/>
    </row>
    <row r="17" spans="1:28" ht="15.75" thickBot="1" x14ac:dyDescent="0.3">
      <c r="A17" s="11"/>
      <c r="B17" s="7"/>
      <c r="C17" s="12"/>
      <c r="D17" s="7"/>
      <c r="E17" s="13"/>
      <c r="F17" s="13"/>
      <c r="G17" s="13"/>
      <c r="H17" s="7"/>
      <c r="I17" s="13"/>
      <c r="J17" s="14"/>
      <c r="K17" s="13"/>
      <c r="L17" s="13"/>
      <c r="M17" s="13"/>
      <c r="N17" s="15"/>
      <c r="O17" s="16"/>
      <c r="P17" s="17"/>
      <c r="Q17" s="13"/>
      <c r="R17" s="13"/>
      <c r="S17" s="13"/>
      <c r="T17" s="13"/>
      <c r="U17" s="13"/>
      <c r="V17" s="13"/>
      <c r="W17" s="13"/>
      <c r="X17" s="13"/>
      <c r="Y17" s="13"/>
      <c r="Z17" s="13"/>
      <c r="AA17" s="13"/>
      <c r="AB17" s="13"/>
    </row>
    <row r="18" spans="1:28" x14ac:dyDescent="0.25">
      <c r="A18" s="5"/>
      <c r="B18" s="5"/>
      <c r="C18" s="5"/>
      <c r="D18" s="5"/>
      <c r="E18" s="5"/>
      <c r="F18" s="5"/>
      <c r="G18" s="5"/>
      <c r="H18" s="5"/>
      <c r="I18" s="5"/>
      <c r="J18" s="3"/>
      <c r="K18" s="5"/>
      <c r="L18" s="5"/>
      <c r="M18" s="5"/>
      <c r="N18" s="5"/>
      <c r="O18" s="5"/>
      <c r="P18" s="6"/>
      <c r="Q18" s="5"/>
      <c r="R18" s="5"/>
      <c r="S18" s="5"/>
      <c r="T18" s="5"/>
      <c r="U18" s="5"/>
      <c r="V18" s="5"/>
      <c r="W18" s="5"/>
      <c r="X18" s="5"/>
      <c r="Y18" s="5"/>
      <c r="Z18" s="5"/>
      <c r="AA18" s="5"/>
      <c r="AB18" s="5"/>
    </row>
    <row r="25" spans="1:28" x14ac:dyDescent="0.25">
      <c r="J25" s="3"/>
    </row>
  </sheetData>
  <mergeCells count="3">
    <mergeCell ref="E3:E7"/>
    <mergeCell ref="Y3:Y7"/>
    <mergeCell ref="Y11:Y15"/>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 Hong</dc:creator>
  <cp:lastModifiedBy>EdPerez</cp:lastModifiedBy>
  <dcterms:created xsi:type="dcterms:W3CDTF">2019-01-11T19:04:00Z</dcterms:created>
  <dcterms:modified xsi:type="dcterms:W3CDTF">2019-01-31T13:13:33Z</dcterms:modified>
</cp:coreProperties>
</file>