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uzma\OneDrive\Documentos\SEGUIMIENTOS PLANES DE ACCION  A DICIE,BRE 30 DE 2020\"/>
    </mc:Choice>
  </mc:AlternateContent>
  <xr:revisionPtr revIDLastSave="0" documentId="8_{4046E23F-73AB-438B-BAD1-D1BA2658BC0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CLUY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22" i="1" l="1"/>
  <c r="AM223" i="1" s="1"/>
  <c r="AM222" i="1"/>
  <c r="AA78" i="1"/>
  <c r="AA82" i="1"/>
  <c r="AA86" i="1"/>
  <c r="AA90" i="1"/>
  <c r="AA94" i="1"/>
  <c r="AA98" i="1"/>
  <c r="AA102" i="1"/>
  <c r="AA106" i="1"/>
  <c r="AA110" i="1"/>
  <c r="AA114" i="1"/>
  <c r="AA118" i="1"/>
  <c r="AA122" i="1"/>
  <c r="AA126" i="1"/>
  <c r="AA130" i="1"/>
  <c r="AA134" i="1"/>
  <c r="AA138" i="1"/>
  <c r="AA142" i="1"/>
  <c r="AA146" i="1"/>
  <c r="AA150" i="1"/>
  <c r="AA154" i="1"/>
  <c r="AA158" i="1"/>
  <c r="AA162" i="1"/>
  <c r="AA166" i="1"/>
  <c r="AA170" i="1"/>
  <c r="AA174" i="1"/>
  <c r="AA178" i="1"/>
  <c r="AA182" i="1"/>
  <c r="AA186" i="1"/>
  <c r="AA190" i="1"/>
  <c r="AA194" i="1"/>
  <c r="AA198" i="1"/>
  <c r="AA202" i="1"/>
  <c r="AA206" i="1"/>
  <c r="AA210" i="1"/>
  <c r="AA214" i="1"/>
  <c r="AA218" i="1"/>
  <c r="Z75" i="1"/>
  <c r="AA75" i="1" s="1"/>
  <c r="Z73" i="1"/>
  <c r="AA73" i="1" s="1"/>
  <c r="Z74" i="1"/>
  <c r="AA74" i="1" s="1"/>
  <c r="Z78" i="1"/>
  <c r="Z79" i="1"/>
  <c r="AA79" i="1" s="1"/>
  <c r="Z80" i="1"/>
  <c r="AA80" i="1" s="1"/>
  <c r="Z81" i="1"/>
  <c r="AA81" i="1" s="1"/>
  <c r="Z82" i="1"/>
  <c r="Z83" i="1"/>
  <c r="AA83" i="1" s="1"/>
  <c r="Z84" i="1"/>
  <c r="AA84" i="1" s="1"/>
  <c r="Z85" i="1"/>
  <c r="AA85" i="1" s="1"/>
  <c r="Z86" i="1"/>
  <c r="Z87" i="1"/>
  <c r="AA87" i="1" s="1"/>
  <c r="Z88" i="1"/>
  <c r="AA88" i="1" s="1"/>
  <c r="Z89" i="1"/>
  <c r="AA89" i="1" s="1"/>
  <c r="Z90" i="1"/>
  <c r="Z91" i="1"/>
  <c r="AA91" i="1" s="1"/>
  <c r="Z92" i="1"/>
  <c r="AA92" i="1" s="1"/>
  <c r="Z93" i="1"/>
  <c r="AA93" i="1" s="1"/>
  <c r="Z94" i="1"/>
  <c r="Z95" i="1"/>
  <c r="AA95" i="1" s="1"/>
  <c r="Z96" i="1"/>
  <c r="AA96" i="1" s="1"/>
  <c r="Z97" i="1"/>
  <c r="AA97" i="1" s="1"/>
  <c r="Z98" i="1"/>
  <c r="Z99" i="1"/>
  <c r="AA99" i="1" s="1"/>
  <c r="Z100" i="1"/>
  <c r="AA100" i="1" s="1"/>
  <c r="Z101" i="1"/>
  <c r="AA101" i="1" s="1"/>
  <c r="Z102" i="1"/>
  <c r="Z103" i="1"/>
  <c r="AA103" i="1" s="1"/>
  <c r="Z104" i="1"/>
  <c r="AA104" i="1" s="1"/>
  <c r="Z105" i="1"/>
  <c r="AA105" i="1" s="1"/>
  <c r="Z106" i="1"/>
  <c r="Z107" i="1"/>
  <c r="AA107" i="1" s="1"/>
  <c r="Z108" i="1"/>
  <c r="AA108" i="1" s="1"/>
  <c r="Z109" i="1"/>
  <c r="AA109" i="1" s="1"/>
  <c r="Z110" i="1"/>
  <c r="Z111" i="1"/>
  <c r="AA111" i="1" s="1"/>
  <c r="Z112" i="1"/>
  <c r="AA112" i="1" s="1"/>
  <c r="Z113" i="1"/>
  <c r="AA113" i="1" s="1"/>
  <c r="Z114" i="1"/>
  <c r="Z115" i="1"/>
  <c r="AA115" i="1" s="1"/>
  <c r="Z116" i="1"/>
  <c r="AA116" i="1" s="1"/>
  <c r="Z117" i="1"/>
  <c r="AA117" i="1" s="1"/>
  <c r="Z118" i="1"/>
  <c r="Z119" i="1"/>
  <c r="AA119" i="1" s="1"/>
  <c r="Z120" i="1"/>
  <c r="AA120" i="1" s="1"/>
  <c r="Z121" i="1"/>
  <c r="AA121" i="1" s="1"/>
  <c r="Z122" i="1"/>
  <c r="Z123" i="1"/>
  <c r="AA123" i="1" s="1"/>
  <c r="Z124" i="1"/>
  <c r="AA124" i="1" s="1"/>
  <c r="Z125" i="1"/>
  <c r="AA125" i="1" s="1"/>
  <c r="Z126" i="1"/>
  <c r="Z127" i="1"/>
  <c r="AA127" i="1" s="1"/>
  <c r="Z128" i="1"/>
  <c r="AA128" i="1" s="1"/>
  <c r="Z129" i="1"/>
  <c r="AA129" i="1" s="1"/>
  <c r="Z130" i="1"/>
  <c r="Z131" i="1"/>
  <c r="AA131" i="1" s="1"/>
  <c r="Z132" i="1"/>
  <c r="AA132" i="1" s="1"/>
  <c r="Z133" i="1"/>
  <c r="AA133" i="1" s="1"/>
  <c r="Z134" i="1"/>
  <c r="Z135" i="1"/>
  <c r="AA135" i="1" s="1"/>
  <c r="Z136" i="1"/>
  <c r="AA136" i="1" s="1"/>
  <c r="Z137" i="1"/>
  <c r="AA137" i="1" s="1"/>
  <c r="Z138" i="1"/>
  <c r="Z139" i="1"/>
  <c r="AA139" i="1" s="1"/>
  <c r="Z140" i="1"/>
  <c r="AA140" i="1" s="1"/>
  <c r="Z141" i="1"/>
  <c r="AA141" i="1" s="1"/>
  <c r="Z142" i="1"/>
  <c r="Z143" i="1"/>
  <c r="AA143" i="1" s="1"/>
  <c r="Z144" i="1"/>
  <c r="AA144" i="1" s="1"/>
  <c r="Z145" i="1"/>
  <c r="AA145" i="1" s="1"/>
  <c r="Z146" i="1"/>
  <c r="Z147" i="1"/>
  <c r="AA147" i="1" s="1"/>
  <c r="Z148" i="1"/>
  <c r="AA148" i="1" s="1"/>
  <c r="Z149" i="1"/>
  <c r="AA149" i="1" s="1"/>
  <c r="Z150" i="1"/>
  <c r="Z151" i="1"/>
  <c r="AA151" i="1" s="1"/>
  <c r="Z152" i="1"/>
  <c r="AA152" i="1" s="1"/>
  <c r="Z153" i="1"/>
  <c r="AA153" i="1" s="1"/>
  <c r="Z154" i="1"/>
  <c r="Z155" i="1"/>
  <c r="AA155" i="1" s="1"/>
  <c r="Z156" i="1"/>
  <c r="AA156" i="1" s="1"/>
  <c r="Z157" i="1"/>
  <c r="AA157" i="1" s="1"/>
  <c r="Z158" i="1"/>
  <c r="Z159" i="1"/>
  <c r="AA159" i="1" s="1"/>
  <c r="Z160" i="1"/>
  <c r="AA160" i="1" s="1"/>
  <c r="Z161" i="1"/>
  <c r="AA161" i="1" s="1"/>
  <c r="Z162" i="1"/>
  <c r="Z163" i="1"/>
  <c r="AA163" i="1" s="1"/>
  <c r="Z164" i="1"/>
  <c r="AA164" i="1" s="1"/>
  <c r="Z165" i="1"/>
  <c r="AA165" i="1" s="1"/>
  <c r="Z166" i="1"/>
  <c r="Z167" i="1"/>
  <c r="AA167" i="1" s="1"/>
  <c r="Z168" i="1"/>
  <c r="AA168" i="1" s="1"/>
  <c r="Z169" i="1"/>
  <c r="AA169" i="1" s="1"/>
  <c r="Z170" i="1"/>
  <c r="Z171" i="1"/>
  <c r="AA171" i="1" s="1"/>
  <c r="Z172" i="1"/>
  <c r="AA172" i="1" s="1"/>
  <c r="Z173" i="1"/>
  <c r="AA173" i="1" s="1"/>
  <c r="Z174" i="1"/>
  <c r="Z175" i="1"/>
  <c r="AA175" i="1" s="1"/>
  <c r="Z176" i="1"/>
  <c r="AA176" i="1" s="1"/>
  <c r="Z177" i="1"/>
  <c r="AA177" i="1" s="1"/>
  <c r="Z178" i="1"/>
  <c r="Z179" i="1"/>
  <c r="AA179" i="1" s="1"/>
  <c r="Z180" i="1"/>
  <c r="AA180" i="1" s="1"/>
  <c r="Z181" i="1"/>
  <c r="AA181" i="1" s="1"/>
  <c r="Z182" i="1"/>
  <c r="Z183" i="1"/>
  <c r="AA183" i="1" s="1"/>
  <c r="Z184" i="1"/>
  <c r="AA184" i="1" s="1"/>
  <c r="Z185" i="1"/>
  <c r="AA185" i="1" s="1"/>
  <c r="Z186" i="1"/>
  <c r="Z187" i="1"/>
  <c r="AA187" i="1" s="1"/>
  <c r="Z188" i="1"/>
  <c r="AA188" i="1" s="1"/>
  <c r="Z189" i="1"/>
  <c r="AA189" i="1" s="1"/>
  <c r="Z190" i="1"/>
  <c r="Z191" i="1"/>
  <c r="AA191" i="1" s="1"/>
  <c r="Z192" i="1"/>
  <c r="AA192" i="1" s="1"/>
  <c r="Z193" i="1"/>
  <c r="AA193" i="1" s="1"/>
  <c r="Z194" i="1"/>
  <c r="Z195" i="1"/>
  <c r="AA195" i="1" s="1"/>
  <c r="Z196" i="1"/>
  <c r="AA196" i="1" s="1"/>
  <c r="Z197" i="1"/>
  <c r="AA197" i="1" s="1"/>
  <c r="Z198" i="1"/>
  <c r="Z199" i="1"/>
  <c r="AA199" i="1" s="1"/>
  <c r="Z200" i="1"/>
  <c r="AA200" i="1" s="1"/>
  <c r="Z201" i="1"/>
  <c r="AA201" i="1" s="1"/>
  <c r="Z202" i="1"/>
  <c r="Z203" i="1"/>
  <c r="AA203" i="1" s="1"/>
  <c r="Z204" i="1"/>
  <c r="AA204" i="1" s="1"/>
  <c r="Z205" i="1"/>
  <c r="AA205" i="1" s="1"/>
  <c r="Z206" i="1"/>
  <c r="Z207" i="1"/>
  <c r="AA207" i="1" s="1"/>
  <c r="Z208" i="1"/>
  <c r="AA208" i="1" s="1"/>
  <c r="Z209" i="1"/>
  <c r="AA209" i="1" s="1"/>
  <c r="Z210" i="1"/>
  <c r="Z211" i="1"/>
  <c r="AA211" i="1" s="1"/>
  <c r="Z212" i="1"/>
  <c r="AA212" i="1" s="1"/>
  <c r="Z213" i="1"/>
  <c r="AA213" i="1" s="1"/>
  <c r="Z214" i="1"/>
  <c r="Z215" i="1"/>
  <c r="AA215" i="1" s="1"/>
  <c r="Z216" i="1"/>
  <c r="AA216" i="1" s="1"/>
  <c r="Z217" i="1"/>
  <c r="AA217" i="1" s="1"/>
  <c r="Z218" i="1"/>
  <c r="Z219" i="1"/>
  <c r="AA219" i="1" s="1"/>
  <c r="Z220" i="1"/>
  <c r="AA220" i="1" s="1"/>
  <c r="Z72" i="1"/>
  <c r="AA72" i="1" s="1"/>
  <c r="AA222" i="1" s="1"/>
  <c r="O72" i="1"/>
  <c r="P72" i="1" s="1"/>
  <c r="P222" i="1" s="1"/>
  <c r="Q72" i="1" l="1"/>
  <c r="Q222" i="1" s="1"/>
  <c r="AK72" i="1"/>
  <c r="AD2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J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AL CUATRIENIO</t>
        </r>
      </text>
    </comment>
    <comment ref="AD2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Usuario:</t>
        </r>
        <r>
          <rPr>
            <sz val="12"/>
            <color indexed="81"/>
            <rFont val="Tahoma"/>
            <family val="2"/>
          </rPr>
          <t xml:space="preserve">
Cada entidad de acuerdo a
su planeación definirá el periodo y grado de avance de la
actividad de acuerdo con la programación de reportes y
seguimiento para verificar este cumplimiento
</t>
        </r>
      </text>
    </comment>
  </commentList>
</comments>
</file>

<file path=xl/sharedStrings.xml><?xml version="1.0" encoding="utf-8"?>
<sst xmlns="http://schemas.openxmlformats.org/spreadsheetml/2006/main" count="781" uniqueCount="733">
  <si>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</si>
  <si>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</si>
  <si>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</si>
  <si>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</si>
  <si>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</si>
  <si>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</si>
  <si>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</si>
  <si>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Descripción de la Meta Producto 2020-2023</t>
  </si>
  <si>
    <t>Valor Absoluto de la Meta Producto 2020-2023</t>
  </si>
  <si>
    <t>PROGRAMACIÓN META A 2020</t>
  </si>
  <si>
    <t>PROYECTO</t>
  </si>
  <si>
    <t>Código de proyecto BPIM</t>
  </si>
  <si>
    <t>Objetivo del Proyecto</t>
  </si>
  <si>
    <t>Actividades de Proyecto</t>
  </si>
  <si>
    <t>Valor Absoluto de la Actividad del  Proyecto 2020-2023</t>
  </si>
  <si>
    <t xml:space="preserve">Fecha de inicio </t>
  </si>
  <si>
    <t xml:space="preserve">Fecha de Terminación </t>
  </si>
  <si>
    <t>Porcentaje de avance</t>
  </si>
  <si>
    <t xml:space="preserve">Dependencia Responsable </t>
  </si>
  <si>
    <t>Nombre del Responable</t>
  </si>
  <si>
    <t>Fuente de Financiación</t>
  </si>
  <si>
    <t>Apropiación Definitiva
(en pesos)</t>
  </si>
  <si>
    <t>Rubro Presupuestal</t>
  </si>
  <si>
    <t>Código Presupuestal</t>
  </si>
  <si>
    <t>CARTAGENA INCLUYENTE</t>
  </si>
  <si>
    <t>LÍNEA ESTRATÉGICA: SUPERACIÓN DE LA POBREZA Y DESIGUALDAD.</t>
  </si>
  <si>
    <t>Acompañamiento   a personas  para la superación de la pobreza extrema en el Distrito de Cartagena</t>
  </si>
  <si>
    <t>206.189 personas en pobreza por IPM Cartagena – 2019.
 Fuente: Censo Nacional de Población y Vivienda 2018. (CNPV 2018). Boletín Técnico Gran encuesta integrada de Hogares GEIH- 2018.</t>
  </si>
  <si>
    <t>Acompañar a 61.860   personas en pobreza extrema</t>
  </si>
  <si>
    <t xml:space="preserve">Programa: Identificación para la superación de la pobreza extrema y desigualdad </t>
  </si>
  <si>
    <t xml:space="preserve">Número de personas en extrema pobreza identificadas, en articulación con la Registraduría Nacional del Estado Civil </t>
  </si>
  <si>
    <t>24.366 personas identificadas
Fuente: Seguimiento Plan de desarrollo PES-PR 2016- 2019</t>
  </si>
  <si>
    <t xml:space="preserve">Aumentar a 48.732 personas identificadas en pobreza extrema en articulación con la Registraduría Nacional del Estado Civil  </t>
  </si>
  <si>
    <t>Hombres con situación militar definidas, por distrito militar</t>
  </si>
  <si>
    <t>18.052 hombres en extrema pobreza en Cartagena   
Fuente: Cálculos Propios PES-PR con base I.P.M DANE 2019.</t>
  </si>
  <si>
    <t>5.000 los hombres en extrema pobreza con situación militar definida por el distrito militar</t>
  </si>
  <si>
    <t>Número de migrantes  asesorados y/o acompañados en proceso de regularización de la situación migratoria en Cartagena</t>
  </si>
  <si>
    <t>52.486 migrantes informados
Fuente: Migración Colombia, diciembre 2019</t>
  </si>
  <si>
    <t>10.000 migrantes asesorados y orientados en la regulación de su situación legal</t>
  </si>
  <si>
    <t xml:space="preserve">Programa: Salud para la superación de la pobreza extrema y desigualdad </t>
  </si>
  <si>
    <t>Número de personas, en condición de pobreza extrema, accediendo al Sistema General de Seguridad Social en salud en articulación con el Dadis</t>
  </si>
  <si>
    <r>
      <t xml:space="preserve"> 13.136 personas sin aseguramiento en salud en Cartagena
</t>
    </r>
    <r>
      <rPr>
        <sz val="9"/>
        <color theme="1"/>
        <rFont val="Arial"/>
        <family val="2"/>
      </rPr>
      <t>Fuente: DADIS 2019</t>
    </r>
  </si>
  <si>
    <t xml:space="preserve">100% personas en pobreza extrema vinculadas al Sistema General de Seguridad Social en Salud, en articulación con el Dadis </t>
  </si>
  <si>
    <r>
      <t xml:space="preserve">Número de personas en extrema pobreza capacitadas de forma virtual y presencial en  </t>
    </r>
    <r>
      <rPr>
        <b/>
        <sz val="11"/>
        <color theme="1"/>
        <rFont val="Arial"/>
        <family val="2"/>
      </rPr>
      <t>Salud Integral a la Comunidad</t>
    </r>
    <r>
      <rPr>
        <sz val="11"/>
        <color theme="1"/>
        <rFont val="Arial"/>
        <family val="2"/>
      </rPr>
      <t>.</t>
    </r>
  </si>
  <si>
    <r>
      <t>10.000 personas en extrema pobreza capacitadas virtual y presencialmente en  “</t>
    </r>
    <r>
      <rPr>
        <b/>
        <sz val="11"/>
        <color theme="1"/>
        <rFont val="Arial"/>
        <family val="2"/>
      </rPr>
      <t>Salud Integral a la Comunidad”</t>
    </r>
  </si>
  <si>
    <t xml:space="preserve"> Número de personas atendidas por medicina tradicional Ancestral en los territorios afrodescendientes e indígenas articuladas con los cabildos indígenas y consejos comunitarios</t>
  </si>
  <si>
    <t xml:space="preserve"> 7.000 personas afrodescendientes e indígenas atendidas por medicina tradicional y ancestral articuladas con los cabildos indígenas y consejos comunitarios</t>
  </si>
  <si>
    <t>Programa: Educación para la superación de la pobreza extrema y la desigualdad</t>
  </si>
  <si>
    <t>Número de niños, niñas y adolescentes incluidos al sistema educativo, articulado con la Secretaría de Educación</t>
  </si>
  <si>
    <r>
      <t xml:space="preserve">13.196 niños, niñas y adolescentes en I.P.M en Inasistencia escolar
</t>
    </r>
    <r>
      <rPr>
        <sz val="9"/>
        <color theme="1"/>
        <rFont val="Arial"/>
        <family val="2"/>
      </rPr>
      <t>Fuente: Cálculos Propios PES-PR con base I.P.M DANE 2019.</t>
    </r>
    <r>
      <rPr>
        <sz val="11"/>
        <color theme="1"/>
        <rFont val="Arial"/>
        <family val="2"/>
      </rPr>
      <t xml:space="preserve">  </t>
    </r>
  </si>
  <si>
    <t xml:space="preserve">3.959 niños, niñas y adolescentes incluidos al sistema educativo en articulación con la Secretaría de Educación para el periodo 2020 - 2023. </t>
  </si>
  <si>
    <t>Número de jóvenes y adultos, acceden a programas de alfabetización y educación   articulados con la Secretaría de Educación Distrital.</t>
  </si>
  <si>
    <t>13.402 personas en condición de Analfabetismo
 Fuente: Cálculos Propios PES-PR con base I.P.M DANE 2019.</t>
  </si>
  <si>
    <r>
      <t>1.200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jóvenes y adultos alfabetizados en articulación con la   Secretaría de educación para el periodo 2020 – 2023.</t>
    </r>
  </si>
  <si>
    <t>Número de jóvenes y adultos en pobreza extrema que acceden a educación técnica, tecnológica y superior.</t>
  </si>
  <si>
    <t>11.588 jóvenes en atención por el DPS en programa de educación</t>
  </si>
  <si>
    <r>
      <t>2.000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nuevos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Jóvenes y Adultos acceden a educación técnica, tecnológica y/o superior, articulado con</t>
    </r>
  </si>
  <si>
    <t>Número de personas en pobreza extremas que acceden a la educación para el trabajo y desarrollo humano.</t>
  </si>
  <si>
    <t xml:space="preserve">12.000 personas acceden a la educación para el trabajo y desarrollo humano para el periodo 2020 - 2023. </t>
  </si>
  <si>
    <t>Programa: Habitabilidad para la superación de la pobreza extrema y la desigualdad</t>
  </si>
  <si>
    <t>Viviendas con inadecuada eliminación de excretas en la población de extrema pobreza.</t>
  </si>
  <si>
    <t xml:space="preserve">      23.770   viviendas, según  Censo - Dane 2018.  </t>
  </si>
  <si>
    <t xml:space="preserve"> Intervenir 3.047 hogares con inadecuada eliminación de excretas para el año 2023.</t>
  </si>
  <si>
    <t xml:space="preserve"> Viviendas intervenidas con acceso a Fuente de Agua Mejorada</t>
  </si>
  <si>
    <t>16.456 viviendas, según  Censo - Dane 2018</t>
  </si>
  <si>
    <t xml:space="preserve"> Intervenir 3.657 casas sin acceso a fuente de agua mejorada para el año 2023</t>
  </si>
  <si>
    <t>Viviendas que acceden a un piso adecuado</t>
  </si>
  <si>
    <t>15.237 viviendas, según  Censo - Dane 2018</t>
  </si>
  <si>
    <t>Intervenir 3.047 hogares con material adecuado de pisos para el año 2023.</t>
  </si>
  <si>
    <t xml:space="preserve">Programa Ingresos y trabajo para la superación de la pobreza extrema y desigualdad </t>
  </si>
  <si>
    <t>Número de personas en pobreza extrema vinculadas laboralmente</t>
  </si>
  <si>
    <t xml:space="preserve"> 28.000 personas desocupadas
Fuente: Dane 2019</t>
  </si>
  <si>
    <t xml:space="preserve">Vincular a 3.000 personas al mundo laboral para el periodo 2020 a 2023 </t>
  </si>
  <si>
    <t>Número de personas en pobreza extrema certificadas y capacitadas en   competencias laborales</t>
  </si>
  <si>
    <t xml:space="preserve"> 2.013 Personas en pobreza extrema certificadas en competencias laborales</t>
  </si>
  <si>
    <t>Certificar a 3.000 personas nuevas en competencias laborales para el periodo 2020 a 2023</t>
  </si>
  <si>
    <t>Número de familias en pobreza extrema creando nuevas unidades productivas</t>
  </si>
  <si>
    <t xml:space="preserve"> 2.493 unidades productivas creadas a través de proceso de emprendimiento 
Fuente: Seguimiento Plan de Acción PES-PR 2019</t>
  </si>
  <si>
    <t xml:space="preserve">Crear 3.000 nuevas unidades productivas familiares para el periodo 2020 a 2023 </t>
  </si>
  <si>
    <t>Número de negocios familiares apoyados técnica y financieramente</t>
  </si>
  <si>
    <t>2.288 familias Fortalecidas técnica y financiera unidades productivas  a través del Empresarismo
Fuente: Seguimiento Plan de Acción PES-PR 2019</t>
  </si>
  <si>
    <t>4.000 negocios familiares apoyados técnica y financieramente para el periodo 2020 a 2023</t>
  </si>
  <si>
    <t>Emprendimientos en las comunidades Afro, Palenqueras e Indígenas creados</t>
  </si>
  <si>
    <t>Crear 2.000 emprendimientos Afro, palenqueros e indígenas para el periodo 2020 a 2023</t>
  </si>
  <si>
    <t xml:space="preserve">Programa: Bancarización para la superación de la pobreza extrema y desigualdad </t>
  </si>
  <si>
    <t>Número de ferias y ruedas de negocios realizadas</t>
  </si>
  <si>
    <t>6 ruedas de negocios</t>
  </si>
  <si>
    <t>Realizar 8 ruedas de negocios para el periodo 2020 -  2023</t>
  </si>
  <si>
    <t>Número de personas en pobreza extrema accediendo al sistema financiero</t>
  </si>
  <si>
    <t>32.300 personas en IPM (3,6%) Indice de Pobreza Multidimensional 
Fuente: Calculos propios PES-PR con base al IPM Dane 2019</t>
  </si>
  <si>
    <t>14.500 personas que Acceden sistema financiero para el periodo 2020 a 2023</t>
  </si>
  <si>
    <t>Número de personas en pobreza extrema accediendo a créditos financiero</t>
  </si>
  <si>
    <t>10.500 personas PES 2019</t>
  </si>
  <si>
    <t>Aumentar a 15.000 personas  en pobreza extrema acceden a créditos financieros para el período 2020 – 2023</t>
  </si>
  <si>
    <t>Programa: Dinámica Familiar para la Superación de la Pobreza Extrema</t>
  </si>
  <si>
    <t xml:space="preserve"> Número de familias en pobreza extrema formadas en mecanismo saludables de convivencia para prevenir la violencia basada en género e intrafamiliar</t>
  </si>
  <si>
    <t>61.860 familias en Pobreza Multidimensional
Fuente: Calculos propios PES-PR con base al IPM Dane 2019</t>
  </si>
  <si>
    <t xml:space="preserve"> 12.000 familias en pobreza extrema formadas en mecanismo saludables de convivencia para prevenir la violencia basada en género e intrafamiliarr. </t>
  </si>
  <si>
    <t>Número de Jóvenes y Adolescentes  formados en prevención de consumo de sustancias psicoactivas, maltrato y violencia de género , diversidad sexual y racismo</t>
  </si>
  <si>
    <t xml:space="preserve"> 26.907 jóvenes y adolescentes
Fuente: Censo Nacional de Poblacion y vivienda 2018 (CNPV 2018) Boletín Tecnico Gran Encuesta Integrada de Hogares GEIH 2018</t>
  </si>
  <si>
    <t>13.453 jóvenes y Adolescentes formados para prevenir el consumo de sustancias psicoactivas, el maltrato, la violencia de género , diversidad sexual y racismo</t>
  </si>
  <si>
    <t>Número de personas afro e indígenas formadas en derechos étnicos y rescate de los valores culturales. (Fortalecimiento del reconocimiento Étnica, racial y cultural)</t>
  </si>
  <si>
    <t xml:space="preserve">7.000 personas entre afro. Palenqueras e indígenas formadas en derechos étnicos y rescate de los valores culturales.  </t>
  </si>
  <si>
    <t>Programa Seguridad alimentaria y nutrición para la superación de la pobreza extrema</t>
  </si>
  <si>
    <t>Número de personas beneficiadas con comedores comunitarios y universitarios</t>
  </si>
  <si>
    <t>4.288 beneficiarios
Fuente: Seguimiento Plan de Acción PES-PR 2019</t>
  </si>
  <si>
    <t>6.000 personas beneficiadas con el funcionamiento permanente de comedores comunitarios y universitarios.</t>
  </si>
  <si>
    <t>Números de niños de 6 meses a 5 años caracterizados nutricionalmente y vinculados a programas de nutrición.</t>
  </si>
  <si>
    <t xml:space="preserve">17.349 niños y niñas de 6 meses a 5 años
Fuente: Censo Nacional de Poblacion y vivienda 2018 (CNPV 2018) </t>
  </si>
  <si>
    <t>3.500 niños de 6 meses a 5 años caracterizados nutricionalmente y vinculados a programas de nutrición.</t>
  </si>
  <si>
    <t>Números de familias beneficiadas a través de la nueva estrategia Mercado Móvil.</t>
  </si>
  <si>
    <t>N.D</t>
  </si>
  <si>
    <t>16.00 familias en pobreza extrema beneficiadas con la implementación de la nueva estrategia Mercado Móvil.</t>
  </si>
  <si>
    <t>Número de familias  en pobreza extrema con patios productivos integrales.</t>
  </si>
  <si>
    <t>277 huertas 
Fuente: Seguimiento Plan de Acción Umata 2019</t>
  </si>
  <si>
    <t>1.000 familias con patios productivos integrales.</t>
  </si>
  <si>
    <t>Programa: Acceso a la justicia para la superación de la pobreza extrema y desigualdad</t>
  </si>
  <si>
    <t>Número de personas en situación de pobreza extrema, formadas en mecanismos alternativos de resolución de conflictos (MASC) y el protocolo de atención a mujeres víctimas</t>
  </si>
  <si>
    <t xml:space="preserve">145.451 personas adultas 19-69 años
Fuente: Censo Nacional de Poblacion y vivienda 2018 (CNPV 2018) </t>
  </si>
  <si>
    <t>10.000 personas formadas en mecanismos alternativos de resolución de conflictos MASC y el protocolo de atención a mujeres víctimas</t>
  </si>
  <si>
    <t xml:space="preserve">Número de personas en condición de pobreza extrema, afrodescendientes e indígenas  asesoradas en Sistemas de Derecho Propio. </t>
  </si>
  <si>
    <r>
      <t>3.000</t>
    </r>
    <r>
      <rPr>
        <sz val="11"/>
        <color theme="1"/>
        <rFont val="Arial"/>
        <family val="2"/>
      </rPr>
      <t xml:space="preserve"> personas en condición de pobreza extrema, afrodescendientes, indígena y palenqueras asesoradas en Sistemas de Derecho Propio.</t>
    </r>
  </si>
  <si>
    <t>Programa: Fortalecimiento institucional para superación de la pobreza extrema y desigualdad</t>
  </si>
  <si>
    <r>
      <t>Número de jornadas de atención integral "</t>
    </r>
    <r>
      <rPr>
        <b/>
        <sz val="11"/>
        <color theme="1"/>
        <rFont val="Arial"/>
        <family val="2"/>
      </rPr>
      <t>Salvemos Juntos a Cartagena</t>
    </r>
    <r>
      <rPr>
        <sz val="11"/>
        <color theme="1"/>
        <rFont val="Arial"/>
        <family val="2"/>
      </rPr>
      <t>"</t>
    </r>
  </si>
  <si>
    <r>
      <t>72 jornadas de atención integral “</t>
    </r>
    <r>
      <rPr>
        <b/>
        <sz val="11"/>
        <color theme="1"/>
        <rFont val="Arial"/>
        <family val="2"/>
      </rPr>
      <t>Salvemos juntos a Cartagena</t>
    </r>
    <r>
      <rPr>
        <sz val="11"/>
        <color theme="1"/>
        <rFont val="Arial"/>
        <family val="2"/>
      </rPr>
      <t>” a personas en pobreza extrema en área urbana y rural</t>
    </r>
  </si>
  <si>
    <t>Número de personas atendidas y digitadas en los Salvemos Juntos a Cartagena</t>
  </si>
  <si>
    <t>206.189 personas en pobreza por IPM
Fuente: Censo Nacional de Poblacion y vivienda 2018 (CNPV 2018) Boletín Tecnico Gran Encuesta Integrada de Hogares GEIH 2018</t>
  </si>
  <si>
    <t>61.860  personas atendidas y digitadas en los Salvemos juntos a Cartagena</t>
  </si>
  <si>
    <t>LÍNEA EDUCACIÓN: CULTURA DE LA FORMACIÓN “Con la Educación para Todos y Todas Salvamos Juntos a Cartagena”</t>
  </si>
  <si>
    <t>Tasa de cobertura neta sin extraedad global (Transición, Primaria, Secundaria y Media)</t>
  </si>
  <si>
    <r>
      <t xml:space="preserve">88,92%*
</t>
    </r>
    <r>
      <rPr>
        <sz val="9"/>
        <color theme="1"/>
        <rFont val="Arial"/>
        <family val="2"/>
      </rPr>
      <t>Fuente: Planeación educativa 2019 a partir de Proyección del Censo Poblacional 2018</t>
    </r>
  </si>
  <si>
    <t xml:space="preserve">Incrementar la tasa de cobertura neta sin extraedad global al 91,25% (Transición, Primaria, Secundaria y Meta) </t>
  </si>
  <si>
    <t>Programa: Acogida “atención a poblaciones y estrategias de acceso y permanencia”</t>
  </si>
  <si>
    <t>Tasa de deserción en la educación preescolar, básica y media de Instituciones Educativas Oficiales.</t>
  </si>
  <si>
    <t>4,02%
Fuente: Planeación Educativa-2019</t>
  </si>
  <si>
    <t>Disminuir la tasa de deserción en la educación preescolar, básica y media de Instituciones Educativas Oficiales a 3,02%</t>
  </si>
  <si>
    <t>No.  de personas atendidas con modelos de alfabetización</t>
  </si>
  <si>
    <t>127
Fuente: SIMAT. Número total jóvenes y adultos atendidos con modelos de alfabetización en Ciclos Lectivos Especiales Integrados CLEI 1 durante el año 2019.</t>
  </si>
  <si>
    <r>
      <t xml:space="preserve">Atender con modelos de alfabetización (CLEI 1) a </t>
    </r>
    <r>
      <rPr>
        <b/>
        <sz val="11"/>
        <color theme="1"/>
        <rFont val="Arial"/>
        <family val="2"/>
      </rPr>
      <t>1.200</t>
    </r>
    <r>
      <rPr>
        <sz val="11"/>
        <color theme="1"/>
        <rFont val="Arial"/>
        <family val="2"/>
      </rPr>
      <t xml:space="preserve"> jóvenes y adultos a 2023 </t>
    </r>
  </si>
  <si>
    <t xml:space="preserve">No. de Instituciones Educativas Oficiales con estrategia para la caracterización, atención y acompañamiento a población diversa </t>
  </si>
  <si>
    <t>Diseñar e implementar una estrategia para la caracterización, atención y acompañamiento a población diversa en 45 Instituciones Educativas Oficiales.</t>
  </si>
  <si>
    <t xml:space="preserve">No. de estudiantes de Instituciones Educativas Oficiales focalizados con estrategias para el acceso y la permanencia </t>
  </si>
  <si>
    <r>
      <t xml:space="preserve">    </t>
    </r>
    <r>
      <rPr>
        <b/>
        <sz val="11"/>
        <color theme="1"/>
        <rFont val="Arial"/>
        <family val="2"/>
      </rPr>
      <t>ND*</t>
    </r>
  </si>
  <si>
    <t>Atender anualmente a 100.000 estudiantes de Instituciones Educativas Oficiales focalizados con estrategias para el acceso y la permanencia.</t>
  </si>
  <si>
    <t>No. de sedes de Instituciones Educativas Oficiales adecuadas y dotadas de acuerdo con normatividad vigente</t>
  </si>
  <si>
    <t>152 sedes 
Fuente: Infraestructura Educativa-2020</t>
  </si>
  <si>
    <t>Adecuar y dotar 40 sedes de Instituciones Educativas Oficiales de acuerdo con la normatividad</t>
  </si>
  <si>
    <r>
      <t xml:space="preserve">No. de sedes </t>
    </r>
    <r>
      <rPr>
        <sz val="11"/>
        <color theme="1"/>
        <rFont val="Arial"/>
        <family val="2"/>
      </rPr>
      <t xml:space="preserve">nuevas </t>
    </r>
    <r>
      <rPr>
        <sz val="11"/>
        <color rgb="FF000000"/>
        <rFont val="Arial"/>
        <family val="2"/>
      </rPr>
      <t xml:space="preserve">de </t>
    </r>
    <r>
      <rPr>
        <sz val="11"/>
        <color theme="1"/>
        <rFont val="Arial"/>
        <family val="2"/>
      </rPr>
      <t>Instituciones Educativas Oficiales</t>
    </r>
    <r>
      <rPr>
        <sz val="11"/>
        <color rgb="FF000000"/>
        <rFont val="Arial"/>
        <family val="2"/>
      </rPr>
      <t xml:space="preserve"> construidas </t>
    </r>
  </si>
  <si>
    <r>
      <t>Construir 3 nuevas</t>
    </r>
    <r>
      <rPr>
        <sz val="11"/>
        <color theme="1"/>
        <rFont val="Arial"/>
        <family val="2"/>
      </rPr>
      <t xml:space="preserve"> sedes de</t>
    </r>
    <r>
      <rPr>
        <sz val="11"/>
        <color rgb="FF000000"/>
        <rFont val="Arial"/>
        <family val="2"/>
      </rPr>
      <t xml:space="preserve"> </t>
    </r>
    <r>
      <rPr>
        <sz val="11"/>
        <color theme="1"/>
        <rFont val="Arial"/>
        <family val="2"/>
      </rPr>
      <t>Instituciones Educativas Oficiales</t>
    </r>
  </si>
  <si>
    <t xml:space="preserve">No. de sedes de Instituciones Educativas Oficiales con situación jurídica resuelta </t>
  </si>
  <si>
    <t>86
Fuente: Infraestructura Educativa-2020</t>
  </si>
  <si>
    <t>Resolver la situación jurídica a 40 sedes de  Instituciones Educativas Oficiales</t>
  </si>
  <si>
    <t>Programa: Sabiduría de la primera infancia “grandes banderas, gesto e ideas para cambiar el planeta”</t>
  </si>
  <si>
    <t>Tasa de cobertura neta sin extraedad global en educación para el grado transición</t>
  </si>
  <si>
    <t>Incrementar la tasa de cobertura neta sin extraedad global en educación para el grado transición al 78,76%.</t>
  </si>
  <si>
    <t>No de Instituciones Educativas con Estrategia para la caracterización, atención y acompañamiento a la primera infancia diseñada e implementada.</t>
  </si>
  <si>
    <t xml:space="preserve">Diseñar e implementar una estrategia para la caracterización, atención y acompañamiento a primera infancia </t>
  </si>
  <si>
    <t>No. de Instituciones Educativas Oficiales con estrategia para la caracterización, atención y acompañamiento a la primera infancia</t>
  </si>
  <si>
    <t xml:space="preserve">80 instituciones Educativas Oficiales con atención y acompañamiento a la primera infancia </t>
  </si>
  <si>
    <t>Porcentaje de niñas y niños en preescolar de matrícula oficial con educación inicial en el marco de la atención integral</t>
  </si>
  <si>
    <t>Garantizar la educación inicial en el marco de la atención integral al    80% de niñas y niños en preescolar de matrícula oficial (proyección matrícula)</t>
  </si>
  <si>
    <t>Número de Instituciones Educativas Oficiales en Clasificación A+, A y B en las Pruebas SABER 11.</t>
  </si>
  <si>
    <t>22
Fuente:              Icfes, 2019.</t>
  </si>
  <si>
    <t>Aumentar el número de Instituciones Educativas Oficiales a 27 en clasificación A+, A y B en pruebas saber 11.</t>
  </si>
  <si>
    <t>Programa: Formando con amor “Genio Singular”</t>
  </si>
  <si>
    <t>Número de Instituciones Educativas Oficiales que mejoran su índice total de clasificación de planteles educativos en Pruebas SABER 11.</t>
  </si>
  <si>
    <r>
      <t>9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Instituciones Educativas Oficiales</t>
    </r>
  </si>
  <si>
    <t>15 nuevas Instituciones Educativas Oficiales que mejoran su índice total de clasificación de planteles educativos en Pruebas SABER 11.</t>
  </si>
  <si>
    <t>No. de Instituciones Educativas Oficiales con experiencias en innovación, ciencia y tecnología que contribuyan al aprendizaje de los estudiantes.</t>
  </si>
  <si>
    <t>47 instituciones Educativas Oficiales</t>
  </si>
  <si>
    <t xml:space="preserve">60 Instituciones Educativas Oficiales con experiencias en innovación, ciencia y tecnología </t>
  </si>
  <si>
    <t>No de Instituciones Etnoeducativas oficiales con Proyectos Etnoeducativos Comunitarios PEC- revisados, ajustados e implementados</t>
  </si>
  <si>
    <t>4 instituciones Etnoeducativas Oficiales
Fuente: Calidad Educativa 2019</t>
  </si>
  <si>
    <t xml:space="preserve">Revisar, ajustar e implementar los Proyectos Etnoeducativos Comunitarios PEC de 22 Instituciones Etnoeducativa </t>
  </si>
  <si>
    <t>Número de Instituciones Educativas Oficiales con cátedra de estudios afrocolombianos Implementada.</t>
  </si>
  <si>
    <t xml:space="preserve">24 I.E.O.
Fuente: Calidad Educativa 2020 </t>
  </si>
  <si>
    <t>Implementar cátedra de estudios afrocolombianos en 6 Instituciones Educativas Oficiales nuevas.</t>
  </si>
  <si>
    <t>Programa Desarrollo de potencialidades</t>
  </si>
  <si>
    <t>No. de docentes formados en apropiación de ambientes de aprendizaje mediados por TIC.</t>
  </si>
  <si>
    <t>400 Docentes
Fuente: Calidad Educativa 2020</t>
  </si>
  <si>
    <t>Formar 1000 docentes en apropiación ambientes de aprendizaje mediados por tecnología.</t>
  </si>
  <si>
    <t xml:space="preserve">No. de Instituciones Educativas Oficiales beneficiadas con estrategia TIC para la formación bilingüe  </t>
  </si>
  <si>
    <t xml:space="preserve">15 Instituciones Educativas Oficiales beneficiadas con estrategia TIC para la formación bilingüe  </t>
  </si>
  <si>
    <t>Porcentaje de docentes de Instituciones Educativas Oficiales formados en su saber disciplinar, pedagógico y reflexivo</t>
  </si>
  <si>
    <t>ND</t>
  </si>
  <si>
    <t>Formar el 30% de los docentes de las Instituciones Educativas Oficiales en su saber disciplinar, pedagógico y reflexivo</t>
  </si>
  <si>
    <t>No. de Instituciones Educativas Oficiales con herramientas de gestión escolar revisadas, ajustadas y resemantizadas.</t>
  </si>
  <si>
    <t>60 I.E.O
Fuente: Calidad Educativa 2020</t>
  </si>
  <si>
    <t>Revisar, ajustar y resemantizar las herramientas de gestión escolar de 105  Instituciones Educativas Oficiales.</t>
  </si>
  <si>
    <t>Programa Participación, democracia y autonomía</t>
  </si>
  <si>
    <t>No. de Instituciones Educativas Oficiales con órganos de Gobierno y Convivencia Escolar Fortalecidos.</t>
  </si>
  <si>
    <t>5  I.E.O. 
Fuente: Calidad Educativa 2020</t>
  </si>
  <si>
    <t>Fortalecer los órganos de Gobierno y Convivencia Escolar de 100 Instituciones Educativas Oficiales.</t>
  </si>
  <si>
    <t>NO. De Foros Distritales de Educación realizados</t>
  </si>
  <si>
    <t xml:space="preserve">Realizar 4 Foros Distritales de Educación </t>
  </si>
  <si>
    <t>No de Instituciones Educativas Oficiales con programa de promoción, formación, prevención y protección de los derechos humanos de las mujeres, para vivir una vida libre de violencias dirigido a niñas, niños y jóvenes</t>
  </si>
  <si>
    <t>4  I.E.O. 
Fuente: Calidad Educativa 2020</t>
  </si>
  <si>
    <t>105 Instituciones Educativas Oficiales con programa de promoción, formación, prevención y protección de los derechos humanos de las mujeres, para vivir una vida libre de violencias dirigido a niñas, niños y jóvenes</t>
  </si>
  <si>
    <t>No. de Instituciones Educativas Oficiales con revisión, ajuste y fortalecimiento de Proyectos Pedagógicos Transversales.</t>
  </si>
  <si>
    <t xml:space="preserve">48 I.E.O. </t>
  </si>
  <si>
    <t>Revisar, ajustar y fortalecer los proyectos pedagógicos transversales de 105 Instituciones Educativas Oficiales.</t>
  </si>
  <si>
    <t>Programa de Educación mediada a través de tecnologías de la información y las comunicaciones-Tic´s</t>
  </si>
  <si>
    <r>
      <t>Instituciones Educativas Oficiales del distrito de Cartagena de Indias</t>
    </r>
    <r>
      <rPr>
        <sz val="12"/>
        <color theme="1"/>
        <rFont val="Calibri"/>
        <family val="2"/>
        <scheme val="minor"/>
      </rPr>
      <t xml:space="preserve"> con e</t>
    </r>
    <r>
      <rPr>
        <sz val="11"/>
        <color theme="1"/>
        <rFont val="Arial"/>
        <family val="2"/>
      </rPr>
      <t>strategias pedagógicas EMETIC diseñada e implementada en cada una de las</t>
    </r>
  </si>
  <si>
    <t>105 instituciones Educativas Oficiales del Distrito de Cartagena, implementan una estrategia pedagógica mediada a través de las TIC</t>
  </si>
  <si>
    <t>No. De Aulas de Instituciones Educativas Oficiales dotadas de herramientas tecnológicas para la mediación educativa.</t>
  </si>
  <si>
    <t xml:space="preserve">20 sedes educativas oficiales. dotadas </t>
  </si>
  <si>
    <t>50 aulas de instituciones educativas oficiales dotadas de herramientas tecnológica</t>
  </si>
  <si>
    <t>No de Docentes que emplean, computadores, dispositivos móviles, programas informáticos y redes con fines de enseñanza, aprendizaje y gestión escolar.</t>
  </si>
  <si>
    <t>644 
Fuente: Fundación Telefónica "Profuturo"</t>
  </si>
  <si>
    <t>856 docentes que emplean computadores  y dispositivos tecnológicos con fines de enseñanza, aprendizaje y gestión escolar.</t>
  </si>
  <si>
    <t>No de Estudiantes que usan, computadores, dispositivos móviles, programas informáticos y redes con fines de aprendizaje.</t>
  </si>
  <si>
    <t>18.853 Estudiantes
Fuente: Colombia Evaluadora</t>
  </si>
  <si>
    <t>27.144 estudiantes haciendo uso de las herramientas tecnológicas  en los procesos de enseñanza y aprendizaje.</t>
  </si>
  <si>
    <t>% de Egresados oficiales beneficiados con becas para educación superior anualmente.</t>
  </si>
  <si>
    <t>8.8%
Fuente: Oficina Asesora de Educación Superior SED, 2019.</t>
  </si>
  <si>
    <t>Incrementar a 13% los Egresados oficiales beneficiados con becas para educación superior</t>
  </si>
  <si>
    <t>Programa: Educación para transformar “educación media técnica y superior”</t>
  </si>
  <si>
    <t>No de becas para Educación Superior entregadas a Egresados Oficiales del Distrito de Cartagena </t>
  </si>
  <si>
    <t>12. 589 becas entregadas a dic 2019
Fuente: *Secretaría de Educación - Oficina de Educación superior 2019.</t>
  </si>
  <si>
    <t>Entregar 4.141 becas para Educación Superior a Egresados Oficiales del Distrito de Cartagena.</t>
  </si>
  <si>
    <t>No de egresados oficiales beneficiados con becas en Instituciones de Formación para el Trabajo y el Desarrollo Humano - IFTDH</t>
  </si>
  <si>
    <t>Beneficiar a 1300 egresados oficiales beneficiados con becas para IFTDH</t>
  </si>
  <si>
    <t>No de egresados oficiales de Instituciones Educativas Oficiales Rurales, de otras etnias y en condición de discapacidad becados</t>
  </si>
  <si>
    <t xml:space="preserve">ND   </t>
  </si>
  <si>
    <t>Beneficiar a 228 egresados oficiales de Instituciones Educativas Oficiales Rurales, de otras etnias y en condición de discapacidad</t>
  </si>
  <si>
    <t>Estudiantes egresados de Educativas Oficiales en doble titulación</t>
  </si>
  <si>
    <t xml:space="preserve">Graduar 9000 jóvenes de Establecimientos Educativos Oficiales en doble titulación </t>
  </si>
  <si>
    <r>
      <t xml:space="preserve">% de programas curriculares de Media Técnica de  </t>
    </r>
    <r>
      <rPr>
        <sz val="11"/>
        <color theme="1"/>
        <rFont val="Arial"/>
        <family val="2"/>
      </rPr>
      <t>Instituciones Educativas Oficiales</t>
    </r>
    <r>
      <rPr>
        <sz val="11"/>
        <color rgb="FF000000"/>
        <rFont val="Arial"/>
        <family val="2"/>
      </rPr>
      <t xml:space="preserve"> articulados con los programas Técnicos Profesionales, Tecnológicos y/o de Pregrado de las Universidades aliadas al Fondo Educativo Bicentenario de Cartagena. </t>
    </r>
  </si>
  <si>
    <r>
      <t xml:space="preserve">Articular el 80% de los </t>
    </r>
    <r>
      <rPr>
        <sz val="11"/>
        <color theme="1"/>
        <rFont val="Arial"/>
        <family val="2"/>
      </rPr>
      <t>programas curriculares de Media Técnica de  Instituciones Educativas Oficiales articulados con los programas Técnicos Profesionales, Tecnológicos y/o de Pregrado de las Universidades aliadas al Fondo Educativo Bicentenario de Cartagena</t>
    </r>
  </si>
  <si>
    <t>Índice de cumplimiento de los programas de la SED en el marco del Plan de desarrollo 2020 - 2023.</t>
  </si>
  <si>
    <t>Garantizar el índice de cumplimiento de los programas de la SED en el marco del Plan de desarrollo 2020 - 2023 en un 0.8</t>
  </si>
  <si>
    <t>Programa: Movilización educativa “Por una gestión educativa transparente, participativa y eficiente”</t>
  </si>
  <si>
    <t>Índice global de desempeño de la Entidad Territorial Certificada – E.T.C.- evaluado por el Ministerio de Educación Nacional</t>
  </si>
  <si>
    <t>Crítico bajo
Fuente: MEN</t>
  </si>
  <si>
    <t>Lograr y mantener en la categoría "Aceptable" el índice global de desempeño  de la Entidad Territorial Certificada – E.T.C.-  evaluado por el Ministerio de Educación Nacional.</t>
  </si>
  <si>
    <t>Nueva arquitectura organizacional de la SED, UNALDES y Establecimientos Educativos consolidada.</t>
  </si>
  <si>
    <t>Consolidar una nueva estructura organizacional para la Secretaría de Educación, UNALDES y Establecimientos Educativos.</t>
  </si>
  <si>
    <t>No. de sistemas de gestión de calidad de la  Secretaría de Educación Distrital e Instituciones Educativas Oficiales implementados y sostenidos.</t>
  </si>
  <si>
    <t>Aumentar a 42 los sistemas de gestión de la calidad de la Secretaría de Educación Distrital e Instituciones Educativas Oficiales.</t>
  </si>
  <si>
    <t>Implementación de un plan de bienestar y protección de los funcionarios del sector educativo del Distrito de Cartagena en las instituciones educativas oficiales</t>
  </si>
  <si>
    <t>Diseñar e implementar un plan de bienestar y protección para los funcionarios del sector educativo del Distrito de Cartagena</t>
  </si>
  <si>
    <t>Diseñar la Política Pública Educativa para el Distrito de Cartagena.</t>
  </si>
  <si>
    <t>Formular y presentar para adoptación por parte del Concejo Distrital, la  Política Pública Educativa diseñada.</t>
  </si>
  <si>
    <t>Programa: Por una Educación Post secundaria Distrital</t>
  </si>
  <si>
    <t>2516
Fuente: ETCAR 2020</t>
  </si>
  <si>
    <t>Nuevos Programas Técnicos en oficios tradicionales Escuela Taller de Cartagena</t>
  </si>
  <si>
    <t>7
Fuente: ETCAR 2020</t>
  </si>
  <si>
    <t>Ampliar a 10 programas  técnicos en oficios tradicionales</t>
  </si>
  <si>
    <t>Porcentaje de egresados que se incorporan  a las necesidades del sector productivo</t>
  </si>
  <si>
    <t>80%
( de 200 egresados)
Fuente: ETCAR 2020</t>
  </si>
  <si>
    <t xml:space="preserve">Incrementar a 85% la vinculación laboral egresados de los distintos programas </t>
  </si>
  <si>
    <t>Programa Fortalecimiento de la oferta de educación superior oficial del Distrito de Cartagena D. T. y C.</t>
  </si>
  <si>
    <t>No. de programas profesionales nuevos ofertados en modalidad presencial y a distancia</t>
  </si>
  <si>
    <t>17
Fuente: Oficina de Planeación Colmayor-2019</t>
  </si>
  <si>
    <t>Ofertar 4 nuevos programas universitarios a 2023 en modalidad presencial y distancia</t>
  </si>
  <si>
    <t>No. De Programas Acreditados en Alta Calidad</t>
  </si>
  <si>
    <t>Incrementar en 4 Programas con Acreditación en Alta Calidad  por el Consejo Nacional de Acreditación.</t>
  </si>
  <si>
    <t>N° total de  estudiantes matriculados</t>
  </si>
  <si>
    <t>1.899 estudiantes matriculados</t>
  </si>
  <si>
    <t>Incrementar en un 80% (3.418 estudiantes) la matrícula académica en modalidad presencial - distancia/virtual actual Institucional</t>
  </si>
  <si>
    <t>Número de espacios académicos dotados con medios audiovisuales/ Total de espacios académicos) *100</t>
  </si>
  <si>
    <t>25 aulas sin dotación de medios</t>
  </si>
  <si>
    <t>Dotar el 100% de los espacios académicos con medios audiovisuales</t>
  </si>
  <si>
    <r>
      <t>LÍNEA ESTRATÉGICA SALUD PARA TODOS</t>
    </r>
    <r>
      <rPr>
        <sz val="12"/>
        <color rgb="FF2E74B5"/>
        <rFont val="Calibri Light"/>
        <family val="2"/>
      </rPr>
      <t>.</t>
    </r>
  </si>
  <si>
    <t>Cobertura en Aseguramiento al Régimen Subsidiado en Salud.</t>
  </si>
  <si>
    <t>98%
Fuente: Dirección Operativa de Aseguramiento DADIS. (2019)</t>
  </si>
  <si>
    <t>Aumentar la Cobertura de Aseguramiento al Régimen Subsidiado en Salud al 100%.</t>
  </si>
  <si>
    <t>Programa: Fortalecimiento de la autoridad sanitaria</t>
  </si>
  <si>
    <t>Porcentaje de la implementación del Modelo de Acción Integral Territorial (MAITE).</t>
  </si>
  <si>
    <t> 62%</t>
  </si>
  <si>
    <t> Implementación del Modelo de Acción Integral Territorial (MAITE) en Salud Pública en un 100%</t>
  </si>
  <si>
    <t>Tasa de mortalidad infantil</t>
  </si>
  <si>
    <t xml:space="preserve"> 11,7 x 1000 niños menor 1 año
 Fuente: ASIS 2018</t>
  </si>
  <si>
    <t xml:space="preserve"> Mantener Tasa de mortalidad infantil por debajo de 11,7 x1000 niños menor 1 año</t>
  </si>
  <si>
    <t xml:space="preserve">Número de EAPB con implementación de las Rutas de Promoción y Mantenimiento de la salud. </t>
  </si>
  <si>
    <t>Lograr que las 19 EAPB tengan implementadas la Rutas de Promoción y Mantenimiento de la Salud en el cuatrienio.</t>
  </si>
  <si>
    <t>Tasa de mortalidad materna – Número de muertes maternas por  100.000 nacidos vivos.</t>
  </si>
  <si>
    <t>42,7 muertes maternas por  100.000 nacidos vivos.</t>
  </si>
  <si>
    <t xml:space="preserve">Disminuir la Tasa de Mortalidad materna a 32,5 x 100.000 nacidos vivos </t>
  </si>
  <si>
    <t>Porcentaje de reportes Presupuestal, Tesorería y Contable realizados.</t>
  </si>
  <si>
    <t>Reportar en un  100% informes sobre la situación Presupuestal, Tesorería y Contable.</t>
  </si>
  <si>
    <t>Coberturas de vacunación del 95% en niños y niñas menores de un año</t>
  </si>
  <si>
    <t>Aumentar a un 95% cobertura de vacunación en niños y niñas menores de un año.</t>
  </si>
  <si>
    <t>Porcentaje de IPS con servicios de urgencia habilitados de mediana y alta complejidad auditadas</t>
  </si>
  <si>
    <t>Realizar anualmente la auditoría de calidad en la prestación al 100% de las IPS del Distrito con servicios de urgencia habilitados de mediana y alta complejidad.</t>
  </si>
  <si>
    <t>Coberturas de vacunación del 95% en niños y niñas de un año</t>
  </si>
  <si>
    <t>Aumentar a un 95% cobertura de vacunación en niños y niñas de un año.</t>
  </si>
  <si>
    <t>Número de días de oportunidad en la atención de la consulta de medicina especializada.              </t>
  </si>
  <si>
    <t>6 días</t>
  </si>
  <si>
    <t>Mejorar la Oportunidad en la atención de la consulta de medicina especializada       a 5 días.</t>
  </si>
  <si>
    <t>Número de servicios de salud habilitados conformando la red integrada</t>
  </si>
  <si>
    <t>Mantener los  142 servicios de salud habilitados conformen la red integrada de salud del Distrito de Cartagena para atender Población Pobre No Asegurado.</t>
  </si>
  <si>
    <t>Número de Instituciones Prestadoras de Servicios de Salud IPS certificando condiciones de habilitación.</t>
  </si>
  <si>
    <t>Lograr que cuatro (4) Instituciones Prestadoras de Servicios de Salud IPS certifiquen condiciones de habilitación</t>
  </si>
  <si>
    <t>Porcentaje de IPS que incumplen las normas de habilitación, que son sancionadas</t>
  </si>
  <si>
    <t xml:space="preserve">29,73%
</t>
  </si>
  <si>
    <t>Lograr que en los proximos 4 años, el 40% de los prestadores de salud que sean visitados e incumplan las normas de habilitación sean sancionados</t>
  </si>
  <si>
    <t>Número de nuevas personas (niños, niñas, adolescentes, jóvenes y adultos)  afiliadas al régimen subsidiado en salud</t>
  </si>
  <si>
    <t xml:space="preserve">Afiliar a 15.000 nuevas personas (niños, niñas, adolescentes, jóvenes y adultos) al régimen subsidiado en salud </t>
  </si>
  <si>
    <t>Número de establecimientos farmacéuticos priorizados vigilados anualmente</t>
  </si>
  <si>
    <t>Vigilar anualmente 500 establecimientos farmacéuticos priorizados en el Distrito Cartagena</t>
  </si>
  <si>
    <t>Porcentaje de cobertura en generación de estadísticas vitales por medio de la WEB.</t>
  </si>
  <si>
    <t>Mantener el 100% de cobertura en generación de estadísticas vitales por medio de la WEB.</t>
  </si>
  <si>
    <t>Porcentaje de los eventos de interés en salud pública notificados e intervenidos  según lineamientos nacionales intervenidos oportunamente</t>
  </si>
  <si>
    <t>Intervenir oportunamente el 100% de los eventos de interés en salud pública notificados en las 164 UPGD según lineamientos nacionales</t>
  </si>
  <si>
    <t>Porcentaje de afiliados que mantienen continuidad en el régimen subsidiado</t>
  </si>
  <si>
    <t>Mantener la continuidad de la afiliación del 100% personas que vienen afiliados al régimen subsidiado del 2020.</t>
  </si>
  <si>
    <t> Porcentaje de usuarios satisfechos con la calidad de la atención en salud recibida</t>
  </si>
  <si>
    <t>Aumentar a más de 85%  la satisfacción de usuarios con la calidad de la atención en salud recibida</t>
  </si>
  <si>
    <t>Cuentas por pagar de prestación de servicios de salud pagadas y saneadas</t>
  </si>
  <si>
    <t>$271.181.490.460
Fuente: Dirección Administrativa y Financiera</t>
  </si>
  <si>
    <t>Pagar y sanear las cuentas por pagar de Prestación de Servicios de Salud por un valor de $135.590.745.230</t>
  </si>
  <si>
    <t>Programa: Transversal gestión diferencial de poblaciones vulnerables</t>
  </si>
  <si>
    <t xml:space="preserve">Número de Instituciones prestadoras de salud priorizadas que cuenten con servicios de atención materno - infantil en el Distrito de Cartagena con desarrollo de capacidades técnicas en protocolos, guías y estrategias de salud infantil. </t>
  </si>
  <si>
    <t>40
Fuente: Programa Salud Infantil (2019)</t>
  </si>
  <si>
    <t>Desarrollar anualmente las capacidades técnicas en protocolos, guías y estrategias de salud infantil en cuarenta (40) Instituciones prestadoras de salud priorizadas que cuenten con servicios de atención materno - infantil en el Distrito de Cartagena.</t>
  </si>
  <si>
    <t>Porcentaje de EAPB Contributivas y Subsidiadas en el Distrito de Cartagena con atención preferencial y diferencial de Grupos de Poblaciones Vulnerables</t>
  </si>
  <si>
    <t>75% 
Fuente: Oficina PAU DADIS (2019)</t>
  </si>
  <si>
    <t>Lograr el 100% de EAPB Contributivas y Subsidiadas en el Distrito de Cartagena con atención preferencial y diferencial de Grupos de Poblaciones Vulnerables</t>
  </si>
  <si>
    <t>Número de Personas víctimas del conflicto armado atendidas y orientadas en deberes y derechos en salud</t>
  </si>
  <si>
    <t>4190
Fuente: Oficina PAU DADIS (2019)</t>
  </si>
  <si>
    <t>Atender y orientar en deberes y derechos en salud a 20.230 víctimas del conflicto armado, residentes en el Distrito de Cartagena, que asistan al Punto de Atención a Víctimas.</t>
  </si>
  <si>
    <t>Número de Personas con discapacidad certificada según Resolución 113 de 2020 (primera infancia, infancia, adolescencia, jóvenes y adultos, población Negra, Afrocolombiana, Raizal y Palenquera e Indígena)</t>
  </si>
  <si>
    <t>Lograr la certificación a 3.021 personas con discapacidad en el Distrito de Cartagena según Resolución 113 de 2020. (primera infancia, infancia, adolescencia, jóvenes y adultos, población Negra, Afrocolombiana, Raizal y Palenquera e Indígena)</t>
  </si>
  <si>
    <t>Número de Personas con discapacidad que reciben apoyo para su habilitación y/o rehabilitación funcional (primera infancia, infancia, adolescencia, jóvenes y adultos población Negra, Afrocolombiana, Raizal y Palenquera e Indígena).</t>
  </si>
  <si>
    <t>Atender a 400 personas con discapacidad mediante el suministro de Productos de Apoyo para su habilitación y/o rehabilitación funcional (  primera infancia, infancia, adolescencia, jóvenes y adultos, población Negra, Afrocolombiana, Raizal y Palenquera e Indígena).</t>
  </si>
  <si>
    <t xml:space="preserve">Número de Estrategias Rehabilitación Basada en Comunidad-RBC </t>
  </si>
  <si>
    <t>Ejecutar 4 Estrategias de Rehabilitación Basada en Comunidad-RBC en el Distrito de Cartagena</t>
  </si>
  <si>
    <t>Programa Salud ambiental</t>
  </si>
  <si>
    <t>Índice de Riesgo de Calidad del Agua (IRCA)</t>
  </si>
  <si>
    <r>
      <t> </t>
    </r>
    <r>
      <rPr>
        <sz val="11"/>
        <color theme="1"/>
        <rFont val="Arial"/>
        <family val="2"/>
      </rPr>
      <t>Obtener un Índice de Riesgo de Calidad del Agua (IRCA) menor a 5</t>
    </r>
  </si>
  <si>
    <t>Número de actividades de Educación sobre Saneamiento Básico Ambiental, Entornos Saludables y Agua   a la población de las 15 Unidades Comuneras y zona rural e insular</t>
  </si>
  <si>
    <t xml:space="preserve">Realizar anualmente 48 actividades de Educación sobre Saneamiento Básico Ambiental, Entornos saludables y Agua a la población de las 15 Unidades Comuneras y zona rural e insular </t>
  </si>
  <si>
    <t>Número de establecimientos abiertos priorizados al público de Interés Sanitarios diferentes a expendio de alimentos y medicamentos Vigilados y Controlados con concepto favorable anualmente</t>
  </si>
  <si>
    <t>8000
Fuente: Programa de Salud Ambiental (2019)</t>
  </si>
  <si>
    <t>Lograr que 7.600 (95%) establecimientos abiertos priorizados al público de Interés Sanitarios  diferentes a expendio de alimentos y medicamentos Vigilados y Controlados con concepto favorable anualmente</t>
  </si>
  <si>
    <t>Mortalidad por rabia humana</t>
  </si>
  <si>
    <t>0
Fuente: Programa de Salud Ambiental (2019)</t>
  </si>
  <si>
    <t>Mantener la rabia humana en cero (0)</t>
  </si>
  <si>
    <t>Cobertura útil de vacunación contra la rabia en población de caninos y felinos</t>
  </si>
  <si>
    <t>90%
Fuente: Programa de Salud Ambiental (2019)</t>
  </si>
  <si>
    <t>Mantener anualmente coberturas de vacunación de 90% contra la rabia en población de caninos y felinos</t>
  </si>
  <si>
    <t>Programa: Vida saludable y condiciones no transmisibles</t>
  </si>
  <si>
    <t>Número de entornos con la estrategia “conoce tu riesgo peso saludable”.</t>
  </si>
  <si>
    <t>4
Fuente: Programa ECNT (2019)</t>
  </si>
  <si>
    <t>Implementar en los 4 entornos: educativo, laboral, comunitario e institucional la estrategia “conoce tu riesgo peso saludable”.</t>
  </si>
  <si>
    <t>Número de Instituciones de salud con desarrollo de capacidades al talento humano para fortalecer la detección temprana y tratamiento oportuno del cáncer de cérvix.</t>
  </si>
  <si>
    <t>38
Fuente: Programa ECNT (2019)</t>
  </si>
  <si>
    <t>Realizar anualmente el desarrollo de capacidades al talento humano de las 18 EAPB y 20 IPS para fortalecer la detección temprana y tratamiento oportuno del cáncer de cérvix</t>
  </si>
  <si>
    <t>Número de Instituciones de salud con desarrollo de capacidades al talento humano para fortalecer la detección temprana y tratamiento oportuno del cáncer de mama.</t>
  </si>
  <si>
    <t>48
Fuente: Programa ECNT (2019)</t>
  </si>
  <si>
    <t>Realizar anualmente desarrollo de capacidades al talento humano de las 18 EAPB y 30 IPS para fortalecer la detección temprana y tratamiento oportuno del cáncer de mama</t>
  </si>
  <si>
    <t>Número de Instituciones de salud con desarrollo de capacidades al talento humano para fortalecer la detección temprana y tratamiento oportuno del cáncer infantil.</t>
  </si>
  <si>
    <t>Realizar anualmente desarrollo de capacidades al talento humano de las 18 EAPB y 30 IPS para fortalecer la detección temprana y tratamiento oportuno del cáncer infantil.</t>
  </si>
  <si>
    <t xml:space="preserve"> Tasa de muertes prematuras por enfermedades circulatorias entre 30 a 70 años x 100.000 habitantes.</t>
  </si>
  <si>
    <t>113,23 x100.000 habitantes
Fuente: RUAF (2019)</t>
  </si>
  <si>
    <r>
      <t>Mantener la tasa de muertes prematuras por enfermedades circulatorias entre 30 a 70 años debajo de 113,23 x 100.000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habitantes</t>
    </r>
  </si>
  <si>
    <t>Tasa de mortalidad por tumor maligno de mama -  Número de casos por 100 mil habitantes.   </t>
  </si>
  <si>
    <t xml:space="preserve"> 15,52 x 100 mil habitantes.
Fuente: SIVIGILA 2018</t>
  </si>
  <si>
    <t>Disminuir la Tasa de mortalidad por tumor maligno de mama a 12,7 x 100 mil habitantes según la media nacional</t>
  </si>
  <si>
    <t>Tasa de mortalidad por tumor maligno de cérvix- -  Número de casos por 100 mil habitantes.                                  </t>
  </si>
  <si>
    <t xml:space="preserve"> 7,06 x 100 mil habitantes.    
Fuente: SIVIGILA 2018</t>
  </si>
  <si>
    <t>Disminuir la Tasa de mortalidad por tumor maligno de cérvix igual a la media nacional de 6,41x 100 mil habitantes.</t>
  </si>
  <si>
    <t>Tasa de mortalidad por cáncer infantil</t>
  </si>
  <si>
    <t>2,59 x 100 mil habitantes
Fuente: SIVIGILA 2018</t>
  </si>
  <si>
    <r>
      <t xml:space="preserve"> Mantener la Tasa de mortalidad por cáncer infantil por debajo de 2,59 por cada 100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mil habitantes</t>
    </r>
  </si>
  <si>
    <t>Tasa de morbilidad ajustada a pacientes con caries dental en menores de doce (12) años.</t>
  </si>
  <si>
    <t>2.6
Fuente: SIVIGILA 2018</t>
  </si>
  <si>
    <t>Disminuir el índice de caries dentales (COP) a 2.3 en menores de doce (12) años.</t>
  </si>
  <si>
    <t>Porcentaje de atención oportuna en los casos identificados con hipoacusia en primera infancia e infancia (0 a 12 años)</t>
  </si>
  <si>
    <t>100%
Fuente: Programa de Salud Auditiva (2019)</t>
  </si>
  <si>
    <t>Mantener la atención oportuna  al 100% de  los casos identificados con hipoacusia en primera infancia e infancia (0 a 12 años).</t>
  </si>
  <si>
    <t>Porcentaje de atención oportuna en los casos identificados con defectos refractivos en primera infancia e infancia (2 a 8 años).</t>
  </si>
  <si>
    <t>100%
Fuente: Programa de Salud Visual (2019)</t>
  </si>
  <si>
    <t xml:space="preserve"> Verificar  la atención  oportuna al 100% de  los casos identificados con defectos refractivos en primera infancia e infancia (2 a 8 años).</t>
  </si>
  <si>
    <t>Número de odontólogos con desarrollo de capacidades sobre el impacto en salud pública de la fluorosis dental y uso controlado del flúor y no utilización del mercurio.</t>
  </si>
  <si>
    <t>100
Fuente: Programa de Salud Oral (2019)</t>
  </si>
  <si>
    <t>Realizar desarrollo de capacidades anualmente a 100 odontólogos de   instituciones prestadoras de servicios de salud del Distrito de Cartagena, sobre el impacto en salud pública de la fluorosis dental y uso controlado del flúor y no utilización del mercurio.</t>
  </si>
  <si>
    <t>Número de EAPB con desarrollo de capacidades sobre las enfermedades que impactan la salud bucal en el distrito de Cartagena.</t>
  </si>
  <si>
    <t>18
Fuente: Programa de Salud Oral (2019)</t>
  </si>
  <si>
    <t>Mantener el Desarrollo de capacidades anual al talento humano de las EAPB (18) sobre las enfermedades que impactan la salud bucal en el distrito de Cartagena.</t>
  </si>
  <si>
    <t>Número de niños diagnosticados con hipoacusia entre 0 a 12 año con seguimiento</t>
  </si>
  <si>
    <t>75
Fuente: Programa de Salud Auditiva (2019)</t>
  </si>
  <si>
    <t>Mantener el Desarrollo de Seguimiento anual a la atención oportuna a 75 niños diagnosticados con hipoacusia entre 0 a 12 años, en las EPS y régimen especial del distrito de Cartagena.</t>
  </si>
  <si>
    <t>Número de EPS con desarrollo de capacidades sobre las enfermedades que impactan la salud auditiva en el distrito de Cartagena.</t>
  </si>
  <si>
    <t>18
Fuente: Programa de Salud Auditiva (2019)</t>
  </si>
  <si>
    <t>Mantener el Desarrollo de capacidades anual al talento humano de las EPS (18) de las enfermedades que impactan la salud auditiva en el distrito de Cartagena.</t>
  </si>
  <si>
    <t xml:space="preserve">Número de niños entre 2 a 8 años diagnosticados con defectos refractivos </t>
  </si>
  <si>
    <t>100
Fuente: Programa de Salud Visual (2019)</t>
  </si>
  <si>
    <t>Mantener el Seguimiento anual a la atención oportuna a 100 niños entre 2 a 8 años diagnosticados con defectos refractivos en las EPS y régimen especial.</t>
  </si>
  <si>
    <t>Programa: Convivencia social y salud mental</t>
  </si>
  <si>
    <t>Política Nacional de Salud Mental y Política Integral para la prevención y atención del consumo de sustancias psicoactivas, adoptada,  adaptada e implementada</t>
  </si>
  <si>
    <t>Adoptar, adaptar e implementar la Política Nacional de Salud Mental y Política Integral para la prevención y atención del consumo de sustancias psicoactivassegún el contexto Distrital.</t>
  </si>
  <si>
    <t>Porcentaje de los casos de intento de suicidio atendidos en el Distrito, notificado al SIVIGILA.</t>
  </si>
  <si>
    <t>100%
Fuente: SIVIGILA (2019)</t>
  </si>
  <si>
    <t>Realizar seguimiento anual al 100% de los casos de intento de suicidio atendidos en el Distrito, notificado al SIVIGILA.</t>
  </si>
  <si>
    <r>
      <t>Tasa de mortalidad por suicidio -  casos por cada 100.000 habitantes (primera infancia, infancia, adolescencia, jóvenes y adultos)</t>
    </r>
    <r>
      <rPr>
        <sz val="11"/>
        <color rgb="FFC45911"/>
        <rFont val="Arial"/>
        <family val="2"/>
      </rPr>
      <t xml:space="preserve">  </t>
    </r>
  </si>
  <si>
    <t>4
Fuente: Programa Salud mental (2019)</t>
  </si>
  <si>
    <r>
      <t>Disminuir la Tasa de suicidio a menos de 4 casos por cada 100.000 habitantes (primera infancia, infancia, adolescencia, jóvenes y adultos)</t>
    </r>
    <r>
      <rPr>
        <sz val="11"/>
        <color rgb="FFC45911"/>
        <rFont val="Arial"/>
        <family val="2"/>
      </rPr>
      <t xml:space="preserve">  </t>
    </r>
  </si>
  <si>
    <r>
      <t>Porcentaje de EAPB e IPS de salud mental habilitadas en el Distrito con Acompañamiento técnico para el desarrollo de capacidades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en la atención integral del consumo de sustancias psicoactivas y los problemas y trastornos mentales</t>
    </r>
  </si>
  <si>
    <t>100%
Fuente: Programa Salud mental (2019)</t>
  </si>
  <si>
    <t>Realizar anualmente acompañamiento técnico para el desarrollo de capacidades en la atención integral del consumo de sustancias psicoactivas y los problemas y trastornos mentales, al 100% de las EAPB e IPS de salud mental habilitadas en el Distrito</t>
  </si>
  <si>
    <r>
      <t>Porcentaje de EAPB e IPS de salud mental habilitadas en el Distrito con Acompañamiento técnico para el desarrollo de capacidades</t>
    </r>
    <r>
      <rPr>
        <sz val="12"/>
        <color theme="1"/>
        <rFont val="Calibri"/>
        <family val="2"/>
        <scheme val="minor"/>
      </rPr>
      <t xml:space="preserve"> tendientes a fortalecer la atención integral a las personas con diagnótico con COVID 19, Epilepsia, problemas y trastornos y consumo de sustancias psicoactivas</t>
    </r>
  </si>
  <si>
    <r>
      <t>Realizar anualmente acompañamiento tecnico al 100% de EAPB e IPS de salud mental habilitadas en el Distrito  para el desarrollo de capacidades</t>
    </r>
    <r>
      <rPr>
        <sz val="12"/>
        <color theme="1"/>
        <rFont val="Calibri"/>
        <family val="2"/>
        <scheme val="minor"/>
      </rPr>
      <t xml:space="preserve"> tendientes a fortalecer la atención integral a las personas con diagnótico con COVID 19, Epilepsia, problemas y trastornos y consumo de sustancias psicoactivas</t>
    </r>
  </si>
  <si>
    <t>Programa Nutrición e inocuidad de alimentos</t>
  </si>
  <si>
    <t>Número de IPS y EAPB  con desarrollo de  capacidades en estrategia IAMI y Consejería en Lactancia materna</t>
  </si>
  <si>
    <t>40
Fuente: Programa de Nutrición (2019)</t>
  </si>
  <si>
    <t xml:space="preserve"> Mantener el Desarrollo de capacidades a 40 IPS y EAPB en estrategia IAMI y Consejería en Lactancia. </t>
  </si>
  <si>
    <t>Número de  CDI y Hogares infantiles  con desarrollo de  capacidades en Guías Alimentarias basadas en Alimentos GABAS.</t>
  </si>
  <si>
    <t>120
Fuente: Programa de Nutrición (2019)</t>
  </si>
  <si>
    <t>Desarrollar capacidades a 80 CDI y 40 Hogares infantiles en Guías Alimentarias basadas en Alimentos GABAS.</t>
  </si>
  <si>
    <t>Número de entornos escolares alimentarios saludables, para niñas, niños y adolescentes.</t>
  </si>
  <si>
    <t>Implementar entornos  escolares alimentarios saludables en el distrito en las 105 Instituciones Educativas Oficiales de Cartagena.</t>
  </si>
  <si>
    <t>Tasa de Desnutrición global (bajo peso para la edad) en menores de 5 años (hombres y mujeres)</t>
  </si>
  <si>
    <t>5,4
Fuente: Programa de Nutrición (2019)</t>
  </si>
  <si>
    <t>Mantener por debajo de 5,4 la tasa de desnutrición en menores de 5 años (hombres y mujeres)</t>
  </si>
  <si>
    <t>Número de establecimientos de alimentos priorizados y vigilados</t>
  </si>
  <si>
    <t>3000
Fuente: Programa IVC alimento (2019)</t>
  </si>
  <si>
    <t>Vigilar anualmente 3.000 establecimientos de alimentos priorizados en el Distrito Cartagena</t>
  </si>
  <si>
    <t>Programa Sexualidad, derechos sexuales y reproductivos</t>
  </si>
  <si>
    <t>Número de EAPB, su red prestadora y usuarios fortalecidos en acciones encaminadas a disminuir la mortalidad materna.</t>
  </si>
  <si>
    <t>20
Fuente: Programa SSR (2019)</t>
  </si>
  <si>
    <t> Ejecutar anualmente acciones encaminadas a disminuir la mortalidad materna con el fortalecimiento en las 20 EAPB, su red prestadora y usuarios</t>
  </si>
  <si>
    <t>Tasa de Fecundidad 10 a 14 años</t>
  </si>
  <si>
    <t>3,63%
Fuente: Ministerio de Salud  y Protección Social</t>
  </si>
  <si>
    <t>Disminuir 0,87x1000 la Tasa de Fecundidad especifica en adolescentes de 10 a 14 años</t>
  </si>
  <si>
    <t>Tasa de Fecundidad 15 a 19 años</t>
  </si>
  <si>
    <t>72,87%
Fuente: Ministerio de Salud  y Protección Social</t>
  </si>
  <si>
    <t>Disminuir 47,60x1000 la Tasa de Fecundidad especifica en adolescentes de 15 a 19 años</t>
  </si>
  <si>
    <t>Número de  EAPB, su red prestadora vigilada y monitoreada en la aplicación de la estrategia de prevención de embarazo en adolescentes.</t>
  </si>
  <si>
    <t>70
Fuente: Programa SSR (2019)</t>
  </si>
  <si>
    <t xml:space="preserve"> Vigilar y monitorear anualmente las capacidades de 20 EAPB, su red prestadora y 50 instituciones prestadoras de salud a través del desarrollo de una estrategia de prevención de embarazo en adolescentes.</t>
  </si>
  <si>
    <t>Número de EAPB, su red prestadora y usuarios fortalecidas en acciones encaminadas a erradicar la transmisión materno –perinatal de VIH-Sífilis y hepatitis B y C</t>
  </si>
  <si>
    <t>20
Fuente: Programa SSR (2019)</t>
  </si>
  <si>
    <t> Realizar acciones encaminadas a erradicar la transmisión materno –perinatal de VIH-Sífilis y hepatitis B y C con el fortalecimiento en las 20 EAPB, su red prestadora y usuarios.</t>
  </si>
  <si>
    <t>Tasa de Transmisión materno infantil del VIH/Sífilis, sobre el número de niños expuestos</t>
  </si>
  <si>
    <t>0%
Fuente: ASIS (2018)</t>
  </si>
  <si>
    <t>Registrar Tasa de Transmisión materno infantil del VIH/Sífilis, entre 0% y el 2% (sobre el número de niños expuestos )</t>
  </si>
  <si>
    <t>Número de estrategia intersectorial para promoción de los derechos sexuales y reproductivos implementada.</t>
  </si>
  <si>
    <t>Implementar (1) una estrategia intersectorial para promoción de los derechos sexuales y reproductivos y la adopción e implementación de las Rutas Integrales de atención en Salud Sexual y Reproductiva.</t>
  </si>
  <si>
    <t>Número de EAPB, su red prestadora y usuarios fortalecidas en acciones encaminadas a mejorar la Atención de las Víctimas de Violencia Basada en Género</t>
  </si>
  <si>
    <t>Realizar acciones encaminadas a mejorar las competencias del personal de salud en la Atención Integral en Salud a Víctimas de Violencia de Género en 20 EAPB</t>
  </si>
  <si>
    <t>Realizar anualmente 1 movilización social alrededor del apoyo a la garantía y restablecimiento de los derechos en salud a las personas victima de violencia de género</t>
  </si>
  <si>
    <t xml:space="preserve">1 Movilización anual
Fuente: Archivos de la Dimensión de la Sexualidad </t>
  </si>
  <si>
    <t>1 movilización social anual alrededor del apoyo a la garantía y restablecimiento de los derechos en salud a las personas victima de violencia de género</t>
  </si>
  <si>
    <t>Mujeres formadas para la Promoción de sus derechos y la igualdad de género</t>
  </si>
  <si>
    <t xml:space="preserve">0
Fuente: Archivos de la Dimensión de la Sexualidad </t>
  </si>
  <si>
    <t>2.000 Mujeres formadas para la Promoción de sus derechos Sexuales y Reproductivos  y la igualdad de género</t>
  </si>
  <si>
    <t>Programa: Vida saludable y enfermedades transmisibles</t>
  </si>
  <si>
    <t>Número de niños y niñas menores de un año vacunados con todos los biológicos del esquema de acuerdo a la edad.</t>
  </si>
  <si>
    <t>16575
Fuente: Sistema de Información PAI (2019)</t>
  </si>
  <si>
    <t>Vacunar anualmente a 17.600 niños y niñas menores de un año con todos los biológicos del esquema de acuerdo a la edad.</t>
  </si>
  <si>
    <t>Número de niños y niñas de un año vacunados con todos los biológicos del esquema de acuerdo a la edad.</t>
  </si>
  <si>
    <t>17082
Fuente: Sistema de Información PAI (2019)</t>
  </si>
  <si>
    <t>Vacunar anualmente a 17.700 niños y niñas de un año con todos los biológicos del esquema de acuerdo con la edad.</t>
  </si>
  <si>
    <t>Número de IPS que prestan el servicio de vacunación con desarrollo de capacidades al recurso humano asistencial en salud en la normatividad, planes y estrategias del PAI</t>
  </si>
  <si>
    <t>70
Fuente: Sistema de Información PAI (2019)</t>
  </si>
  <si>
    <t xml:space="preserve">Desarrollar capacidades del recurso humano asistencial en salud en la normatividad, planes y estrategias del PAI a  70 IPS que prestan el servicio de vacunación. </t>
  </si>
  <si>
    <t>Tasa de Letalidad por Dengue</t>
  </si>
  <si>
    <r>
      <t xml:space="preserve">5%                               </t>
    </r>
    <r>
      <rPr>
        <sz val="9"/>
        <color theme="1"/>
        <rFont val="Arial"/>
        <family val="2"/>
      </rPr>
      <t>Fuente: ASIS (2018)</t>
    </r>
  </si>
  <si>
    <t>Disminuir la Tasa de Letalidad por Dengue a menos del 5%</t>
  </si>
  <si>
    <t>Porcentaje de implementación de la Estrategia de Gestión Integrada (EGI) para la vigilancia, promoción de la salud, prevención de la enfermedad y control de la ETV</t>
  </si>
  <si>
    <t>70%
Fuente: Sistema de Información PAI (2019)</t>
  </si>
  <si>
    <t xml:space="preserve">Implementar al 100% de sus componentes la Estrategia de Gestión Integrada (EGI) para la vigilancia,  promoción de la salud prevención de la enfermedad y control de la ETV. </t>
  </si>
  <si>
    <t>Número de Instituciones prestadoras de salud priorizadas que cuentan con Salas de atención a Enfermedades respiratorias agudas en el Distrito de Cartagena con desarrollo de capacidades técnicas en guías y protocolo.</t>
  </si>
  <si>
    <t>10
Fuente: Progrma IRA  (2019)</t>
  </si>
  <si>
    <t xml:space="preserve">Mantener anualmente las capacidades técnicas en guías y protocolo a   Diez (10) Instituciones prestadoras de salud priorizadas que cuentan con Salas de atención a Enfermedades respiratorias agudas en el Distrito de Cartagena </t>
  </si>
  <si>
    <t>Tasa de Mortalidad IRA en menores de 5 años – casos por 100.000 menores 5 años.</t>
  </si>
  <si>
    <t>32,01
Fuente: Programa IRA  (2019)</t>
  </si>
  <si>
    <t>Reducir a niveles de 28 x 100.000 la Tasa de Mortalidad IRA en menores de 5 años</t>
  </si>
  <si>
    <t>Número de agentes de cambio (líderes voluntarios AIEPI- EPS) con capacidades en prevención y manejo la Infección respiratoria Aguda</t>
  </si>
  <si>
    <t>150
Fuente: Programa IRA  (2019)</t>
  </si>
  <si>
    <t>Aumentar a 600 los agentes de cambio (líderes voluntarios AIEPI- EPS) en fortalecimiento de  capacidades en prevención y manejo la Infección respiratoria Aguda en menores 5 años.</t>
  </si>
  <si>
    <t>Porcentaje de conformación y fortalecimiento de las organizaciones de base comunitarias (OBC) que apoyen las acciones de prevención y control de la Tuberculosis</t>
  </si>
  <si>
    <t>50%
Fuente: Sistema de Información TB y Lepra (2019)</t>
  </si>
  <si>
    <t>Conformación y fortalecimiento anual del 100% de las organizaciones de base comunitarias (OBC) que apoyen las acciones de prevención y control de la Tuberculosis</t>
  </si>
  <si>
    <t>Porcentaje implementación del plan de acción de investigación operativa en tuberculosis de la Red Distrital de Investigación operativa y gestión del conocimiento en TB.</t>
  </si>
  <si>
    <t>25%
Fuente: Sistema de Información TB  (2019)</t>
  </si>
  <si>
    <t>Lograr el 100% de la Implementación del plan de acción de investigación operativa en tuberculosis, a 2023.</t>
  </si>
  <si>
    <t>Porcentaje de estudio de contactos con seguimiento para la búsqueda activa de sintomáticos y detección oportuna de casos de Tuberculosis</t>
  </si>
  <si>
    <t>98%
Fuente: Sistema de Información TB  (2019)</t>
  </si>
  <si>
    <t>Aumentar el Seguimiento anual al 100% de los contactos para la búsqueda activa de sintomáticos y detección oportuna de casos de tuberculosis</t>
  </si>
  <si>
    <t>Tasa de Mortalidad por Tuberculosis – Casos por  100.000 Habitantes</t>
  </si>
  <si>
    <t>4,43
Fuente: ASIS (2018)</t>
  </si>
  <si>
    <t> Reducir a 2,21 Casos por  100.000 Habitantes la mortalidad por tuberculosis</t>
  </si>
  <si>
    <t>Porcentaje de estudio de convivientes con seguimiento para la detección oportuna de casos de Lepra de acuerdo al protocolo</t>
  </si>
  <si>
    <t>100%
Fuente: Sistema de Información Lepra (2019)</t>
  </si>
  <si>
    <t>Mantener el Seguimiento anual del 100% de convivientes para la detección oportuna de casos de Lepra de acuerdo al protocolo</t>
  </si>
  <si>
    <t>Tasa de Discapacidad Grado 2 Lepra</t>
  </si>
  <si>
    <t>0,1 x 100.000 Habitantes
Fuente: Sistema de Información Lepra (2019)</t>
  </si>
  <si>
    <t>Disminuir la Tasa de Discapacidad Grado 2 a niveles de 0,05 x 100.000 Habitantes</t>
  </si>
  <si>
    <t>Porcentaje de conformación y fortalecimiento de las organizaciones de base comunitarias (OBC) que apoyen las acciones de prevención y control de la lepra.</t>
  </si>
  <si>
    <t>50%
Fuente: Sistema de Información TB y Lepra (2019)</t>
  </si>
  <si>
    <t xml:space="preserve">Lograr la conformación y fortalecimiento anual del 100% de las organizaciones de base comunitarias (OBC) que apoyen las acciones de prevención y control de la lepra </t>
  </si>
  <si>
    <t>Programa: Salud pública en emergencias y desastres</t>
  </si>
  <si>
    <t>Tasa de  Mortalidad por emergencias y desastres</t>
  </si>
  <si>
    <t>1,27
Fuente: CRUE 2019</t>
  </si>
  <si>
    <t> Reducir a niveles menores a 1 por cada 100.000 habitantes la mortalidad por urgencias, emergencias y desastres.</t>
  </si>
  <si>
    <t>Porcentaje de Instituciones con servicios de urgencias aplicando el reglamento sanitario internacional</t>
  </si>
  <si>
    <t>100%
Fuente:CRUE 2019</t>
  </si>
  <si>
    <t>Lograr anualmente que el 100% de Instituciones con servicios de urgencias apliquen el reglamento sanitario internacional</t>
  </si>
  <si>
    <t>Porcentaje de Instituciones con servicios de urgencias respondiendo oportunamente ante las emergencias y desastres que enfrenten.</t>
  </si>
  <si>
    <t>100%
Fuente:CRUE 2019</t>
  </si>
  <si>
    <t>Lograr anualmente que el 100% de Instituciones con servicios de urgencias respondan oportunamente ante las emergencias y desastres que enfrenten.</t>
  </si>
  <si>
    <t>Programa: Salud y ámbito laboral</t>
  </si>
  <si>
    <t>Tasa de Accidentalidad en el Trabajo - casos por cada 100 trabajadores</t>
  </si>
  <si>
    <t>5,02
Fuente: DADIS 2019</t>
  </si>
  <si>
    <t>Reducir la tasa de accidentalidad a niveles de 5 casos por cada 100 trabajadores</t>
  </si>
  <si>
    <t>Número de visitas de  asistencias técnica relacionadas con el Sistema General de Seguridad y Salud en el Trabajo (SGSST) de conformidad con la normatividad Vigente realizadas a microempresas o macroempresas del Distrito </t>
  </si>
  <si>
    <t>480
Fuente:DADIS 2019</t>
  </si>
  <si>
    <t>Aumentar a  600 el número de visitas de asistencia técnica a microempresas o macroempresas del Distrito de Cartagena para el fortalecimiento y desarrollo de capacidades relacionadas con el Sistema General de Seguridad y Salud en el Trabajo (SGSST) de conformidad con la normatividad Vigente.</t>
  </si>
  <si>
    <t>Número de sinergias y planes de acción con los actores del Distrito</t>
  </si>
  <si>
    <t>28
Fuente:DADIS 2019</t>
  </si>
  <si>
    <t>Aumentar a  36 el número de  actividades de sinergia y Planes de Acción con la coordinación de actores de las instituciones, entidades y otras de los sectores público, privado y comunitario del Distrito para el abordaje de la población trabajadora informal</t>
  </si>
  <si>
    <t xml:space="preserve">Porcentaje de Administradoras de Riesgos Laborales desarrollo de capacidades para el fortalecimiento  en temas de salud y ámbito laboral </t>
  </si>
  <si>
    <t>100%
Fuente:DADIS 2019</t>
  </si>
  <si>
    <t xml:space="preserve">Realizar desarrollo de capacidades para el fortalecimiento  en temas de salud y ámbito laboral al 100% de las  Administradoras de Riesgos Laborales (ARL) </t>
  </si>
  <si>
    <t>Número de intervenciones colectivas a la población del sector de la economía informal del Distrito.</t>
  </si>
  <si>
    <t>15
Fuente:DADIS 2019</t>
  </si>
  <si>
    <t>Aumentar a  20 intervenciones colectivas a la población del sector de la economía informal del Distrito.</t>
  </si>
  <si>
    <t xml:space="preserve">LÍNEA ESTRATÉGICA: DEPORTE Y RECREACIÓN PARA  LA TRANSFORMACIÓN SOCIAL </t>
  </si>
  <si>
    <t>Porcentaje de la población cartagenera vinculadas a las actividades y eventos deportivos, pre deportivos y paralímpicos.</t>
  </si>
  <si>
    <t>1.049.212
Fuente: Dane 2019</t>
  </si>
  <si>
    <t xml:space="preserve"> Vincular el  13%  de  la población cartagenera a las actividades y eventos deportivos, predeportivos y paralímpicos.</t>
  </si>
  <si>
    <t xml:space="preserve">Programa “La escuela y el deporte son de todos” </t>
  </si>
  <si>
    <t>Número de Niños, niñas y adolescentes inscritos en la Escuela de Iniciación y Formación Deportiva</t>
  </si>
  <si>
    <t>5260
Fuente: Oficina Asesora de Planeación IDER
2019</t>
  </si>
  <si>
    <t xml:space="preserve"> Incrementar a 5.400 niñas, niños, adolescentes inscritos en los diversos niveles de iniciación y formación</t>
  </si>
  <si>
    <t>Porcentaje de la población cartagenera vinculada a la actividad física y eventos recreativos.</t>
  </si>
  <si>
    <t>Vincular  el 8% de la población cartagenera a la actividad física y eventos recreativos.</t>
  </si>
  <si>
    <t xml:space="preserve">Número de núcleos de Escuela de Iniciación y Formación Deportiva creados </t>
  </si>
  <si>
    <t>50
Fuente: Oficina Asesora de Planeación IDER
2019</t>
  </si>
  <si>
    <t>Incrementar a 54 los núcleos para masificar la práctica del deporte en las comunidades del Distrito de Cartagena de Indias</t>
  </si>
  <si>
    <t>Porcentaje de la población cartagenera que hace uso y disfrute de los escenarios deportivos y recreativos</t>
  </si>
  <si>
    <t xml:space="preserve"> Vincular  el 20% de la población cartagenera en el uso y disfrute de los escenarios deportivos y recreativos</t>
  </si>
  <si>
    <t xml:space="preserve">Número de participantes en los torneos del deporte estudiantil </t>
  </si>
  <si>
    <t>10.176
Fuente: Oficina Asesora de Planeación IDER
2019</t>
  </si>
  <si>
    <t xml:space="preserve">Mantener    10.176 los  participantes en los diferentes torneos de las instituciones educativas y las universidades </t>
  </si>
  <si>
    <t>Programa: Deporte asociado “incentivos con-sentido”</t>
  </si>
  <si>
    <t>Número de estímulos y/o apoyos otorgados a ligas, clubes, federaciones y otras organizaciones deportivas</t>
  </si>
  <si>
    <t xml:space="preserve">375
Fuente: Oficina Asesora de Planeación IDER
2019
</t>
  </si>
  <si>
    <t>Otorgar 400 estímulos y/o apoyos a las ligas, clubes, federaciones y otras organizaciones deportivas</t>
  </si>
  <si>
    <t>Número de personas beneficiadas por los estímulos y/o apoyos otorgados a ligas, clubes, federaciones y otras organizaciones deportivas</t>
  </si>
  <si>
    <t>Beneficiar 4.000  personas con los estímulos y/o apoyos otorgados a las ligas, clubes, federaciones y otras organizaciones deportivas</t>
  </si>
  <si>
    <t>Número de estímulos y/o apoyos otorgados a deportistas de altos logros, futuras estrellas y Viejas Glorias del Deporte convencional y paralímpico</t>
  </si>
  <si>
    <t>288
Fuente: Oficina Asesora de Planeación IDER
2019</t>
  </si>
  <si>
    <t>Otorgar estímulos y/o apoyos a 576 atletas de altos logros, futuras estrellas y viejas glorias del deporte convencional y paralímpico</t>
  </si>
  <si>
    <t xml:space="preserve">Número de eventos de carácter regional, nacional e internacional realizados y/o apoyados </t>
  </si>
  <si>
    <t>49
Fuente: Oficina Asesora de Planeación IDER
2019</t>
  </si>
  <si>
    <t>Realizar 20 eventos deportivos de carácter regional,  nacional e internacional   en el Distrito de Cartagena de Indias</t>
  </si>
  <si>
    <t>Programa: Deporte social comunitario con inclusión “Cartagena Incluyente”</t>
  </si>
  <si>
    <t xml:space="preserve">Número de participantes en los eventos o torneos de deporte social comunitario con inclusión  </t>
  </si>
  <si>
    <t>100.881
Fuente: Oficina Asesora de Planeación IDER
2019</t>
  </si>
  <si>
    <t>Incrementar a 120.000 los participantes en el desarrollo de eventos o torneos de deporte social comunitario con inclusión</t>
  </si>
  <si>
    <t>Número de eventos o torneos de deporte social comunitario con inclusión realizados y/o apoyados</t>
  </si>
  <si>
    <t>12
Fuente: Oficina Asesora de Planeación IDER
2019</t>
  </si>
  <si>
    <t>Realizar 15 eventos o torneos de deporte social comunitario con inclusión dirigidos a la comunidad</t>
  </si>
  <si>
    <t>Programa: Hábitos y estilos de vida saludable “actívate por tu salud”.</t>
  </si>
  <si>
    <t>Número de participantes vinculados a la actividad física.</t>
  </si>
  <si>
    <t>13310
Fuente: Oficina Asesora de Planeación IDER
2019</t>
  </si>
  <si>
    <t>Incrementar a 14.131 los  participantes vinculados a la actividad física.</t>
  </si>
  <si>
    <t xml:space="preserve">Número de asistentes a los eventos de hábitos y estilos de vida saludable de carácter local, nacional e internacional realizados y/o apoyados </t>
  </si>
  <si>
    <t>14300
Fuente: Oficina Asesora de Planeación IDER
2019</t>
  </si>
  <si>
    <t xml:space="preserve">Incrementar a 19.448 los asistentes a los eventos de hábitos y estilos de vida saludable dirigidos a todas las edades </t>
  </si>
  <si>
    <t xml:space="preserve">Número de eventos de hábitos y estilos de vida saludable de carácter local, nacional e internacional realizados y/o apoyados </t>
  </si>
  <si>
    <t>28
Fuente: Oficina Asesora de Planeación IDER
2019</t>
  </si>
  <si>
    <t xml:space="preserve">Realizar 18 eventos de hábitos y estilos de vida saludable dirigidos a todas las edades </t>
  </si>
  <si>
    <t xml:space="preserve">Programa: Recreación comunitaria “Recréate Cartagena” </t>
  </si>
  <si>
    <t xml:space="preserve">Número de participantes en las actividades de recreación comunitaria </t>
  </si>
  <si>
    <t>27432
Fuente: Oficina Asesora de Planeación IDER
2019</t>
  </si>
  <si>
    <t>Atender a 24.984 participantes de las actividades recreativas en el Distrito de Cartagena de Indias.</t>
  </si>
  <si>
    <t>Número de asistentes a los eventos de recreación de carácter local, nacional e internacional realizados y/o apoyados</t>
  </si>
  <si>
    <t>16428
Fuente: Oficina Asesora de Planeación IDER
2019</t>
  </si>
  <si>
    <t>Incrementar  a 22.999 los  asistentes a los eventos de recreación comunitaria dirigidos a todas las edades</t>
  </si>
  <si>
    <t xml:space="preserve">Número de eventos de recreación de carácter local, nacional e internacional realizados y/o apoyados </t>
  </si>
  <si>
    <t>16
Fuente: Oficina Asesora de Planeación IDER
2019</t>
  </si>
  <si>
    <t xml:space="preserve">Realizar 17 eventos de recreación comunitaria dirigidos a todas las edades </t>
  </si>
  <si>
    <t>Programa: Observatorio de ciencias aplicadas al deporte, la recreación, la actividad física y el aprovechamiento del tiempo libre en el distrito de Cartagena de indias.</t>
  </si>
  <si>
    <t>Número de documentos elaborados y publicados</t>
  </si>
  <si>
    <t>Publicar 4 documentos históricos y científicos sobre el deporte, la recreación, la actividad física y el aprovechamiento del tiempo libre en el Distrito de Cartagena de Indias</t>
  </si>
  <si>
    <t>Número de personas con apropiación social de conocimiento.</t>
  </si>
  <si>
    <t>11147
Fuente: Oficina Asesora de Planeación IDER
2019</t>
  </si>
  <si>
    <t>Incrementar  a 16.720 las personas con apropiación social de conocimiento</t>
  </si>
  <si>
    <t xml:space="preserve">Número de piezas de Memoria Histórica del Deporte Cartagenero inventariadas </t>
  </si>
  <si>
    <t>Caracterizar 10 piezas con todos los documentos e investigaciones científicas existentes de memoria histórica del deporte</t>
  </si>
  <si>
    <t xml:space="preserve">Número de semilleros de investigación </t>
  </si>
  <si>
    <t>Conformar y organizar  1 semillero de investigación científica deportiva</t>
  </si>
  <si>
    <t>Número de alianzas y convenios para la generación y apropiación social del conocimiento</t>
  </si>
  <si>
    <t>4
Fuente: Oficina Asesora de Planeación IDER
2019</t>
  </si>
  <si>
    <t>Realizar 10 convenios institucionales para la generación y apropiación social del conocimiento</t>
  </si>
  <si>
    <t xml:space="preserve">Programa Administración, Mantenimiento, Adecuación, Mejoramiento y Construcción de Escenarios Deportivos  </t>
  </si>
  <si>
    <t>Número de permisos autorizados para el uso temporal y/o permanente de los escenarios deportivos.</t>
  </si>
  <si>
    <t>Autorizar  2.400 permisos para el uso temporal y/o permanente de los escenarios deportivos.</t>
  </si>
  <si>
    <t>Número de personas que hace uso y disfrute de los escenarios deportivos y recreativos</t>
  </si>
  <si>
    <t>Impactar  a 209.842 personas en el uso y disfrute de los escenarios deportivos y recreativos</t>
  </si>
  <si>
    <t xml:space="preserve">Número de escenarios deportivos mantenidos, adecuados, y/o mejorados en el distrito de Cartagena de Indias  </t>
  </si>
  <si>
    <t>Mantener, adecuar o mejorar  110  escenarios deportivos (4 en territorios afro, negro, Palenquero) en el distrito de Cartagena de Indias</t>
  </si>
  <si>
    <t xml:space="preserve">Número de nuevos escenarios deportivos construidos  </t>
  </si>
  <si>
    <t xml:space="preserve"> Construir   10 nuevos escenarios  deportivos en el Distrito de Cartagena de Indias </t>
  </si>
  <si>
    <t>LÍNEA ESTRATÉGICA ARTES, CULTURA Y PATRIMONIO PARA UNA CARTAGENA INCLUYENTE</t>
  </si>
  <si>
    <t>Porcentaje de participantes en procesos de lectura en las bibliotecas del Distrito de Cartagena</t>
  </si>
  <si>
    <t>*35.57% 
Fuente IPCC- 2019
-335815</t>
  </si>
  <si>
    <t>Incrementar   en un 20% los participantes en procesos de lectura</t>
  </si>
  <si>
    <r>
      <t xml:space="preserve"> </t>
    </r>
    <r>
      <rPr>
        <b/>
        <sz val="12"/>
        <rFont val="Arial"/>
        <family val="2"/>
      </rPr>
      <t xml:space="preserve">Programa: Mediación  y bibliotecas para la Inclusión </t>
    </r>
  </si>
  <si>
    <t>Número de personas con asistencias técnicas en asuntos de gestión de bibliotecas públicas y programas de lectura y escritura creativa vinculadas en forma presencial y en línea</t>
  </si>
  <si>
    <t>335815
Fuente: IPCC-2019</t>
  </si>
  <si>
    <t xml:space="preserve"> 402.978 personas con asistencias técnicas en asuntos de gestión de bibliotecas públicas y programas de lectura y escritura  creativa vinculadas en forma presenciales y en línea adecuados a las condiciones sanitarias, de comunicación y a las restricciones de bioseguridad que establezcan las autoridades competentes</t>
  </si>
  <si>
    <t>Porcentaje  de infraestructura cultural mantenida y conservada.</t>
  </si>
  <si>
    <t>57%
18 bibliotecas, plaza de toros, Teatro Adolfo Mejía, Teatrino El  Socorro</t>
  </si>
  <si>
    <t>Mantener y conservar el 100% de la infraestructura cultural</t>
  </si>
  <si>
    <t>Número de asistencias técnicas en encuentros de saberes en las  bibliotecas públicas presencial y en línea</t>
  </si>
  <si>
    <t>N/D</t>
  </si>
  <si>
    <t>720 asistencias técnicas en encuentros de saberes en las  bibliotecas públicas presencial y en línea adecuados a las condiciones sanitarias, de comunicación y a las restricciones de bioseguridad que establezcan las autoridades competentes</t>
  </si>
  <si>
    <t>Porcentaje de  proyectos apoyados en el impulso y creación de industrias culturales creativas a través de convocatorias</t>
  </si>
  <si>
    <t>120 proyectos apoyados de creación de industrias culturales creativas</t>
  </si>
  <si>
    <t>Incrementar en 100% los proyectos apoyados en el impulso y creación de industrias culturales</t>
  </si>
  <si>
    <t>Número de asistencias técnicas en actividades de extensión  bibliotecaria en la comunidad</t>
  </si>
  <si>
    <t>217
Fuente: IPCC-2019</t>
  </si>
  <si>
    <t>300 asistencias técnicas en actividades de extensión bibliotecaria en la comunidad adecuados a las condiciones sanitarias, de comunicación y a las restricciones de bioseguridad que establezcan las autoridades competentes</t>
  </si>
  <si>
    <t>Porcentaje de portadores de la tradición y participantes en  las fiestas  y festivales del distrito cualificados (medido en grupos participantes)</t>
  </si>
  <si>
    <t>60%
(178 grupos)</t>
  </si>
  <si>
    <t>Aumentar a un  80%  el proceso de cualificación de los grupos participantes en las Fiestas de Independencia y participantes en festivales gastronómicos</t>
  </si>
  <si>
    <t>Programa: Estímulos para las artes y el Emprendimiento incluyente</t>
  </si>
  <si>
    <t xml:space="preserve">Número de personas del sector artístico y cultural participando en los procesos de formación formal e informal  </t>
  </si>
  <si>
    <t xml:space="preserve"> 38.062 personas 
Fuente: IPCC-2019</t>
  </si>
  <si>
    <t xml:space="preserve">53.286 personas del sector artístico y cultural participando en los procesos de formación formal e informal de manera presencial y/o en línea adecuados a las condiciones sanitarias, de comunicación y a las restricciones de bioseguridad que establezcan las autoridades competentes </t>
  </si>
  <si>
    <t>Porcentaje patrimonio cultural inmueble del centro histórico, su área de influencia y periferia histórica conservado</t>
  </si>
  <si>
    <t>70% del inventario de bienes inmuebles del centro histórico, su área de influencia y periferia histórica (1.767 inmuebles de 2.523)</t>
  </si>
  <si>
    <t>Mantener y Aumentar a  75%  el patrimonio cultural  inmuebles del centro histórico, su área de influencia y periferia histórica conservados</t>
  </si>
  <si>
    <t>Número de proyectos  de fomento para el acceso de la oferta cultural  en estímulos y becas</t>
  </si>
  <si>
    <t>120 proyectos
Fuente: IPCC-2019</t>
  </si>
  <si>
    <t xml:space="preserve">240 proyectos  de fomento para el acceso de la oferta cultural  en estímulos y becas adecuados a las condiciones sanitarias, de comunicación y a las restricciones de bioseguridad que establezcan las autoridades competentes </t>
  </si>
  <si>
    <t xml:space="preserve">Número de grupos en circulación apoyados en   servicios para la  oferta cultural   </t>
  </si>
  <si>
    <t>120
Fuente: IPCC-2019</t>
  </si>
  <si>
    <r>
      <t>240</t>
    </r>
    <r>
      <rPr>
        <sz val="11"/>
        <color rgb="FFFF660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grupos en circulación apoyados en   servicios para la oferta cultural adecuados a las condiciones sanitarias, de comunicación y a las restricciones de bioseguridad que establezcan las autoridades competentes  </t>
    </r>
  </si>
  <si>
    <t>Número de eventos presenciales y/o virtuales (laboratorios de innovación social y ciudadana, encuentros comunitarios, experiencias barriales, hackatones,) relacionados con encuentros ciudadanos realizados</t>
  </si>
  <si>
    <r>
      <t>Realizar 12</t>
    </r>
    <r>
      <rPr>
        <sz val="11"/>
        <color rgb="FFFF660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eventos presenciales y/o virtuales (laboratorios de innovación social y ciudadana, encuentros comunitarios, experiencias barriales, hackatones,) relacionados con encuentros ciudadanos, adecuados a las condiciones sanitarias, de comunicación y a las restricciones de bioseguridad que establezcan las autoridades competentes </t>
    </r>
  </si>
  <si>
    <t>Programa: Patrimonio Inmaterial: Prácticas significativas para la memoria</t>
  </si>
  <si>
    <t>Número grupos participantes en las fiestas y festejos del distrito fortalecidos para la  salvaguardia del patrimonio inmaterial</t>
  </si>
  <si>
    <t xml:space="preserve"> 178 grupos
Fuente: IPCC-2019</t>
  </si>
  <si>
    <t xml:space="preserve">237 grupos participantes en las fiestas y festejos del distrito fortalecidos para la  salvaguardia  del patrimonio inmaterial, adecuados a las condiciones sanitarias, de comunicación y a las restricciones de bioseguridad que establezcan las autoridades competentes </t>
  </si>
  <si>
    <t>Número de festivales y ferias  de salvaguardia al patrimonio inmaterial, realizados</t>
  </si>
  <si>
    <t>12 festivales 
Fuente: IPCC-2019</t>
  </si>
  <si>
    <t xml:space="preserve">16 festivales y ferias  de salvaguardia al patrimonio inmaterial, realizados adecuados a las condiciones sanitarias, de comunicación y a las restricciones de bioseguridad que establezcan las autoridades competentes </t>
  </si>
  <si>
    <t>Número de Planes Especiales de Salvaguardia formulados</t>
  </si>
  <si>
    <t>Formular 2 Planes Especiales de Salvaguardia para inclusión de las manifestaciones culturales en la lista representativa de Patrimonio Cultural Inmaterial</t>
  </si>
  <si>
    <t xml:space="preserve"> Programa: Valoración, Cuidado y Apropiación Social del Patrimonio Material</t>
  </si>
  <si>
    <t xml:space="preserve">Servicios  relacionados con la preservación  del patrimonio material inmueble (gestiones de control, verificación, supervisión y asesorías) realizados para su conservación </t>
  </si>
  <si>
    <t>1.767 Inmuebles del centro histórico  y su área de influencia que han tenido algún tipo de intervención (restauración, consolidación, adecuación, mantenimiento, obras de apuntalamiento preventivo, etc.)</t>
  </si>
  <si>
    <r>
      <t>Realizar acciones de preservación del patrimonio material inmueble (gestiones de control, verificación, supervisión y asesorías) en 127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inmuebles para su conservación</t>
    </r>
  </si>
  <si>
    <t>Servicios  relacionados con la preservación  del patrimonio material inmueble (gestiones de control, verificación, supervisión asesorías del IPCC.) para el mantenimiento de los inmuebles del centro Histórico y su área de influencia</t>
  </si>
  <si>
    <t>1.767 inmuebles del Centro Histórico  y su área de influencia que han tenido algún tipo de intervención (restauración, consolidación, adecuación, mantenimiento, obras de apuntalamiento preventivo, etc)</t>
  </si>
  <si>
    <t>Mantener  los 1.767 Inmuebles del Centro Histórico  y su área de influencia que han tenido algún tipo de intervención, conservados a través gestiones de control, verificación, supervisión asesorías del IPCC.</t>
  </si>
  <si>
    <t>Número de acciones de divulgación sobre preservación del patrimonio material, las amenazas y mitigación de la emergencia climática</t>
  </si>
  <si>
    <t>30 acciones de divulgación y puestas en valor del patrimonio cultural, asi como de preservación frente a la amenaza de la emergencia climatica y las acciones de mitigacion adecuadas a las condiciones sanitarias, de comunicación y a las restrinciones de bioseguridad que establezcan las autoridades competentes</t>
  </si>
  <si>
    <t>numero de acciones de apropiacion social del patrimonio material, divulgacion y comunicación social del patrimonio, presenciales y/o virtual.(campañas, lineamientos para apropiacion social del patrimonio, seminarios internacionales etc)</t>
  </si>
  <si>
    <t>18 fuente IPCC</t>
  </si>
  <si>
    <t>36 acciones de apropiacion social del patrimonio material, divulgacion y comunicación social del patrimonio adecuadas a las condiciones sanitarias, de comunicación y a las restrinciones de bioseguridad que establezcan las autoridades competentes</t>
  </si>
  <si>
    <t>Programa: Derechos culturales y buen gobierno para el fortalecimiento institucional y ciudadano</t>
  </si>
  <si>
    <t>Documentos normativos de modernización del IPCC formulado y presentado</t>
  </si>
  <si>
    <r>
      <t xml:space="preserve">  </t>
    </r>
    <r>
      <rPr>
        <sz val="11"/>
        <color theme="1"/>
        <rFont val="Arial"/>
        <family val="2"/>
      </rPr>
      <t>1 documento de modernización del IPCC formulado y presentado</t>
    </r>
  </si>
  <si>
    <t>Documentos de políticas públicas presentadas por el IPCC con lineamientos técnicos formulados</t>
  </si>
  <si>
    <t xml:space="preserve">4 políticas públicas formuladas y presentadas  articuladas intersectorialmente </t>
  </si>
  <si>
    <t>Programa: Infraestructura Cultural para la Inclusión</t>
  </si>
  <si>
    <t xml:space="preserve"> Servicio de mantenimiento de infraestructura cultural pública</t>
  </si>
  <si>
    <r>
      <t xml:space="preserve">12  </t>
    </r>
    <r>
      <rPr>
        <sz val="9"/>
        <color theme="1"/>
        <rFont val="Arial"/>
        <family val="2"/>
      </rPr>
      <t xml:space="preserve">infraestructuras culturales conservadas  (Bibliotecas, centros culturales, Teatro Adolfo Mejía, Teatrino El Socorro) </t>
    </r>
  </si>
  <si>
    <t>21 infraestructuras culturales mantenidas y conservadas</t>
  </si>
  <si>
    <t>Servicio de actualización tecnológica de las bibliotecas distritales (colecciones digitales, mejora del internet, de los equipos, etc.)</t>
  </si>
  <si>
    <t>18 bibliotecas</t>
  </si>
  <si>
    <t>6 Bibliotecas con servicios de  actualización tecnológica</t>
  </si>
  <si>
    <t xml:space="preserve">LÍNEA ESTRATÉGICA: PLANEACIÓN SOCIAL DEL TERRITORIO </t>
  </si>
  <si>
    <t>Optimización de los Instrumentos de Planeación Social del Territorio</t>
  </si>
  <si>
    <t>Optimizar al 100% los Instrumentos de Planeación Social del territorio</t>
  </si>
  <si>
    <t xml:space="preserve">Programa: Instrumentos de planificación social del territorio </t>
  </si>
  <si>
    <r>
      <t>Sistema de Identificación de Potenciales Beneficiarios de Programas Sociales</t>
    </r>
    <r>
      <rPr>
        <b/>
        <sz val="12"/>
        <color rgb="FF000000"/>
        <rFont val="Arial"/>
        <family val="2"/>
      </rPr>
      <t xml:space="preserve"> - SISBEN IV</t>
    </r>
    <r>
      <rPr>
        <sz val="12"/>
        <color rgb="FF000000"/>
        <rFont val="Arial"/>
        <family val="2"/>
      </rPr>
      <t xml:space="preserve"> - </t>
    </r>
    <r>
      <rPr>
        <b/>
        <sz val="12"/>
        <color rgb="FF000000"/>
        <rFont val="Arial"/>
        <family val="2"/>
      </rPr>
      <t>Censo</t>
    </r>
  </si>
  <si>
    <r>
      <t xml:space="preserve">Finalizar Censo de la Metodología </t>
    </r>
    <r>
      <rPr>
        <b/>
        <sz val="12"/>
        <color rgb="FF000000"/>
        <rFont val="Arial"/>
        <family val="2"/>
      </rPr>
      <t>IV Sisben</t>
    </r>
    <r>
      <rPr>
        <sz val="12"/>
        <color rgb="FF000000"/>
        <rFont val="Arial"/>
        <family val="2"/>
      </rPr>
      <t xml:space="preserve"> al  100%</t>
    </r>
  </si>
  <si>
    <r>
      <t>Sistema de Identificación de Potenciales Beneficiarios de Programas Sociales</t>
    </r>
    <r>
      <rPr>
        <b/>
        <sz val="12"/>
        <color rgb="FF000000"/>
        <rFont val="Arial"/>
        <family val="2"/>
      </rPr>
      <t xml:space="preserve"> - SISBEN IV</t>
    </r>
    <r>
      <rPr>
        <sz val="12"/>
        <color rgb="FF000000"/>
        <rFont val="Arial"/>
        <family val="2"/>
      </rPr>
      <t xml:space="preserve"> - </t>
    </r>
    <r>
      <rPr>
        <b/>
        <sz val="12"/>
        <color rgb="FF000000"/>
        <rFont val="Arial"/>
        <family val="2"/>
      </rPr>
      <t>Metodología</t>
    </r>
  </si>
  <si>
    <r>
      <t xml:space="preserve">Implementar Metodología General de Articulación  </t>
    </r>
    <r>
      <rPr>
        <b/>
        <sz val="12"/>
        <color rgb="FF000000"/>
        <rFont val="Arial"/>
        <family val="2"/>
      </rPr>
      <t>IV Sisben</t>
    </r>
    <r>
      <rPr>
        <sz val="12"/>
        <color rgb="FF000000"/>
        <rFont val="Arial"/>
        <family val="2"/>
      </rPr>
      <t xml:space="preserve"> 100%</t>
    </r>
  </si>
  <si>
    <r>
      <t>Sistema de Identificación de Potenciales Beneficiarios de Programas Sociales</t>
    </r>
    <r>
      <rPr>
        <b/>
        <sz val="12"/>
        <color rgb="FF000000"/>
        <rFont val="Arial"/>
        <family val="2"/>
      </rPr>
      <t xml:space="preserve"> - SISBEN IV</t>
    </r>
    <r>
      <rPr>
        <sz val="12"/>
        <color rgb="FF000000"/>
        <rFont val="Arial"/>
        <family val="2"/>
      </rPr>
      <t xml:space="preserve"> Fase de Demanda</t>
    </r>
    <r>
      <rPr>
        <sz val="10"/>
        <color theme="1"/>
        <rFont val="Arial"/>
        <family val="2"/>
      </rPr>
      <t xml:space="preserve"> - </t>
    </r>
    <r>
      <rPr>
        <b/>
        <sz val="12"/>
        <color rgb="FF000000"/>
        <rFont val="Arial"/>
        <family val="2"/>
      </rPr>
      <t>Conectividad</t>
    </r>
  </si>
  <si>
    <r>
      <t xml:space="preserve">Habilitar una red independiente para la dependencia </t>
    </r>
    <r>
      <rPr>
        <b/>
        <sz val="12"/>
        <color rgb="FF000000"/>
        <rFont val="Arial"/>
        <family val="2"/>
      </rPr>
      <t>SISBEN</t>
    </r>
    <r>
      <rPr>
        <sz val="12"/>
        <color rgb="FF000000"/>
        <rFont val="Arial"/>
        <family val="2"/>
      </rPr>
      <t xml:space="preserve"> (Internet), para el correcto funcionamiento y conectividad  del </t>
    </r>
    <r>
      <rPr>
        <b/>
        <sz val="12"/>
        <color rgb="FF000000"/>
        <rFont val="Arial"/>
        <family val="2"/>
      </rPr>
      <t>SISBENAPP</t>
    </r>
    <r>
      <rPr>
        <sz val="12"/>
        <color rgb="FF000000"/>
        <rFont val="Arial"/>
        <family val="2"/>
      </rPr>
      <t xml:space="preserve">, en los diferentes  puntos de atención al usuario </t>
    </r>
    <r>
      <rPr>
        <b/>
        <sz val="12"/>
        <color rgb="FF000000"/>
        <rFont val="Arial"/>
        <family val="2"/>
      </rPr>
      <t>SISBEN</t>
    </r>
    <r>
      <rPr>
        <sz val="12"/>
        <color rgb="FF000000"/>
        <rFont val="Arial"/>
        <family val="2"/>
      </rPr>
      <t>.</t>
    </r>
  </si>
  <si>
    <r>
      <t>Sistema de Identificación de Potenciales Beneficiarios de Programas Sociales</t>
    </r>
    <r>
      <rPr>
        <b/>
        <sz val="12"/>
        <color rgb="FF000000"/>
        <rFont val="Arial"/>
        <family val="2"/>
      </rPr>
      <t xml:space="preserve"> - SISBEN IV</t>
    </r>
    <r>
      <rPr>
        <sz val="12"/>
        <color rgb="FF000000"/>
        <rFont val="Arial"/>
        <family val="2"/>
      </rPr>
      <t xml:space="preserve"> Fase de Demanda – </t>
    </r>
    <r>
      <rPr>
        <b/>
        <sz val="12"/>
        <color rgb="FF000000"/>
        <rFont val="Arial"/>
        <family val="2"/>
      </rPr>
      <t>Atención al Usuario</t>
    </r>
  </si>
  <si>
    <t xml:space="preserve">Abrir 2 puntos en la zona corregimental de la ciudad de Cartagena de Indias  (Pasacaballos, Bayunca) </t>
  </si>
  <si>
    <r>
      <t>Mapa Interactivo de Asuntos del Suelo</t>
    </r>
    <r>
      <rPr>
        <b/>
        <sz val="12"/>
        <color rgb="FF000000"/>
        <rFont val="Arial"/>
        <family val="2"/>
      </rPr>
      <t xml:space="preserve"> MIDAS </t>
    </r>
    <r>
      <rPr>
        <b/>
        <sz val="12"/>
        <color theme="1"/>
        <rFont val="Arial"/>
        <family val="2"/>
      </rPr>
      <t>A</t>
    </r>
    <r>
      <rPr>
        <b/>
        <sz val="12"/>
        <color rgb="FF000000"/>
        <rFont val="Arial"/>
        <family val="2"/>
      </rPr>
      <t>ctualizado</t>
    </r>
  </si>
  <si>
    <r>
      <t>Mantener actualizado el Mapa Interactivo de Asuntos del Suelo</t>
    </r>
    <r>
      <rPr>
        <b/>
        <sz val="12"/>
        <color rgb="FF000000"/>
        <rFont val="Arial"/>
        <family val="2"/>
      </rPr>
      <t xml:space="preserve"> MIDAS</t>
    </r>
  </si>
  <si>
    <t>Nomenclatura Urbana actualizada</t>
  </si>
  <si>
    <r>
      <t xml:space="preserve">Mantener la </t>
    </r>
    <r>
      <rPr>
        <b/>
        <sz val="12"/>
        <color rgb="FF000000"/>
        <rFont val="Arial"/>
        <family val="2"/>
      </rPr>
      <t>Nomenclatura Urbana</t>
    </r>
    <r>
      <rPr>
        <sz val="12"/>
        <color rgb="FF000000"/>
        <rFont val="Arial"/>
        <family val="2"/>
      </rPr>
      <t xml:space="preserve"> Estructurada y Actualizada</t>
    </r>
  </si>
  <si>
    <t>Nueva Estratificación para el Distrito de Cartagena y sus corregimientos</t>
  </si>
  <si>
    <t>50% del proceso de elaboración.</t>
  </si>
  <si>
    <t>Finalizar las fases restantes de la elaboración de la Nueva Estratificación con apoyo del CPE y adoptarla.</t>
  </si>
  <si>
    <t>Programa: Catastro multipropósito</t>
  </si>
  <si>
    <t>Área geográfica del territorio con catastro actualizado</t>
  </si>
  <si>
    <t>100% Área geográfica del territorio con catastro actualizado</t>
  </si>
  <si>
    <t>Definir un modelo de gobernanza institucional efectiva y eficiente para la implementación del catastro multipropósito, que incentive el fortalecimiento de capacidades en las entidades ejecutoras de la política</t>
  </si>
  <si>
    <t>Septiembre 01 de 2020</t>
  </si>
  <si>
    <t>Diciebre 31 de 2020</t>
  </si>
  <si>
    <t>FORMATO PLAN DE ACCIÓN
DEPENDENCIA: ESCUELA TALLER CARTAGENA DE INDIAS
VIGENCIA 2020</t>
  </si>
  <si>
    <t>Implementacion del programa de formacion integral Escuela Taller Cartagena de Indias del Distrito de Cartagena</t>
  </si>
  <si>
    <t>Impartir formación para el trabajo y desarrollo humano a 1250 jóvenes en riesgo del Distrito de Cartagena entre 2020 y 2023.</t>
  </si>
  <si>
    <t>No. de jóvenes certificados en programas técnicos laborales y complementarios   asociados a los oficios de conservación del patrimonio</t>
  </si>
  <si>
    <t xml:space="preserve">Escuela Taller Cartagena de Indias </t>
  </si>
  <si>
    <t xml:space="preserve">Director General (E) </t>
  </si>
  <si>
    <t>02-001-06-20-02-02-09-01</t>
  </si>
  <si>
    <t xml:space="preserve">Certificar 1.250 nuevos  jóvenes en programas técnicos laborales  y complementarios asociados a los oficios de conservación del patrimonio </t>
  </si>
  <si>
    <t>NP</t>
  </si>
  <si>
    <t>EJECUTAR GASTOS ADMINISTRATIVOS</t>
  </si>
  <si>
    <t>CONTRATAR LOS PROFESIONALES Y TECNICOS REQUERIDOS PARA LA EJECUCION DEL PROYECTO DE FORMACION</t>
  </si>
  <si>
    <t>DOTAR Y MANTENER LOS TALLERES DE PREPARACIÓN DE LOS ALUMNOS.</t>
  </si>
  <si>
    <t>EJECUTAR PROCESOS DE COMPRA Y SUMINISTROS DE LOS BENEFICIOS ENTREGADO A LOS APRENDICES (MATERIAL DE PRACTICA, ALIMENTACION, ARL, EPP Y UNIFORMES)</t>
  </si>
  <si>
    <t xml:space="preserve">Implementacion del programa de formacion integral Escuela Taller Cartagena de Indias del Distrito de Cartagena-DESPACHO DEL ALCALDE </t>
  </si>
  <si>
    <t xml:space="preserve">Implementacion del programa de formacion integral Escuela Taller Cartagena de Indias del Distrito de Cartagena -SECRETARIA GENERAL </t>
  </si>
  <si>
    <t>Ingresos Corrientes de Libre Destinación</t>
  </si>
  <si>
    <t>NO PROGRAMADA PARA ESTE PERIODO</t>
  </si>
  <si>
    <t xml:space="preserve">REPORTE ASIGNACION PRESUPUESTAL
</t>
  </si>
  <si>
    <t>REPORTE EJECUCIÓN PRESUPUESTAL</t>
  </si>
  <si>
    <t>Observación
Relación de Evidencias</t>
  </si>
  <si>
    <t>REPORTE ACTIVIDADES DE PROYECTO 
OCT-NOV 2020</t>
  </si>
  <si>
    <t>REPORTE META PRODUCTO 
NOV-DIC 2020</t>
  </si>
  <si>
    <t>Se realizaron las adecuaciones correspondientes a las instalaciones de la Escuela Taller  para el cumplimiento de las metas.
Con relacion al personal de formacion se contrato 12 personas de las 20 programadas del equipo tecnico y profesional para la ejecución del proyecto. Previa autorizacion y aceptacion del cambio de presupuesto por la no presencialidad.
Con relacion a los procesos de compras y suministros de los 5 proceso programados inicalmente se llevaron a cabo 2 debido a que los tiempos de ejecucion del convenio fiueron muy cortos.</t>
  </si>
  <si>
    <t>REPORTE META PRODUCTO 
JL-SEPT 2020</t>
  </si>
  <si>
    <t>NA</t>
  </si>
  <si>
    <t>REPORTE META PRODUCTO 
OCT-NOV 2020</t>
  </si>
  <si>
    <t>REPORTE ACTIVIDADES DE PROYECTO 
JL-SEPT 2020</t>
  </si>
  <si>
    <t>REPORTE ACTIVIDADES DE PROYECTO 
NOV DIC 2020</t>
  </si>
  <si>
    <t>ACUMULADO META PRODUCTO A DICIEMBRE 2020</t>
  </si>
  <si>
    <t>AVANCE META PRODUCTO AL AÑO</t>
  </si>
  <si>
    <t>AVANCE META PRODUCTO AL CUATRIENIO</t>
  </si>
  <si>
    <t>Avance Programa Por una Educación Post Secundaria Distrital</t>
  </si>
  <si>
    <t>ACUMULADO ACTIVIDADES A DICIEMBRE 2020</t>
  </si>
  <si>
    <t>AVANCE ACTIVIDADES A DICIEMBRE 2020</t>
  </si>
  <si>
    <t>AVANCE PLAN DE ACCIÓN ESCUELA TALLER DE CARTAGENA A DICIEMBRE DE 2020</t>
  </si>
  <si>
    <t>ASIGNACIÓN PRESUPUESTAL DEFINITIVA 
SEGÚN PREDIS</t>
  </si>
  <si>
    <t>EJECUCIÓN PRESUPUESTAL DEFINITIVA 
SEGÚN PREDIS</t>
  </si>
  <si>
    <t>EJECUCIÓN PRESUPUESTAL ESCUELA TALLER DE CARTAGENA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</si>
</sst>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0;[Red]0"/>
  </numFmts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2"/>
      <color rgb="FF2E74B5"/>
      <name val="Calibri Light"/>
      <family val="2"/>
    </font>
    <font>
      <sz val="11"/>
      <color rgb="FFC45911"/>
      <name val="Arial"/>
      <family val="2"/>
    </font>
    <font>
      <sz val="12"/>
      <color theme="1"/>
      <name val="Arial"/>
      <family val="2"/>
    </font>
    <font>
      <sz val="12"/>
      <color rgb="FF1F4D78"/>
      <name val="Calibri Light"/>
      <family val="2"/>
    </font>
    <font>
      <sz val="11"/>
      <color rgb="FFFF66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name val="Calibri"/>
      <family val="2"/>
      <scheme val="minor"/>
    </font>
    <font>
      <sz val="11"/>
      <color theme="1"/>
      <name val="Calibri (Cuerpo)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1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9" fontId="17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9" fontId="0" fillId="0" borderId="0" xfId="0" applyNumberFormat="1"/>
    <xf numFmtId="0" fontId="27" fillId="0" borderId="1" xfId="0" applyFont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6" fontId="2" fillId="0" borderId="1" xfId="1" applyFont="1" applyFill="1" applyBorder="1" applyAlignment="1">
      <alignment horizontal="center" vertical="center" wrapText="1"/>
    </xf>
    <xf numFmtId="166" fontId="0" fillId="0" borderId="1" xfId="1" applyFont="1" applyBorder="1" applyAlignment="1">
      <alignment vertical="center"/>
    </xf>
    <xf numFmtId="166" fontId="0" fillId="0" borderId="1" xfId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166" fontId="0" fillId="0" borderId="1" xfId="1" applyFont="1" applyBorder="1" applyAlignment="1">
      <alignment horizontal="center" vertical="center"/>
    </xf>
    <xf numFmtId="166" fontId="0" fillId="0" borderId="0" xfId="1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1" xfId="2" applyNumberFormat="1" applyFont="1" applyBorder="1" applyAlignment="1">
      <alignment horizontal="center" vertical="center"/>
    </xf>
    <xf numFmtId="166" fontId="0" fillId="0" borderId="1" xfId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7" fontId="7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0" fillId="0" borderId="4" xfId="2" applyNumberFormat="1" applyFont="1" applyBorder="1" applyAlignment="1">
      <alignment horizontal="center" vertical="center"/>
    </xf>
    <xf numFmtId="166" fontId="28" fillId="0" borderId="1" xfId="1" applyFont="1" applyBorder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6" fontId="28" fillId="0" borderId="4" xfId="1" applyFont="1" applyBorder="1" applyAlignment="1">
      <alignment horizontal="center" vertical="center"/>
    </xf>
    <xf numFmtId="166" fontId="28" fillId="0" borderId="5" xfId="1" applyFont="1" applyBorder="1" applyAlignment="1">
      <alignment horizontal="center" vertical="center"/>
    </xf>
    <xf numFmtId="166" fontId="28" fillId="0" borderId="6" xfId="1" applyFont="1" applyBorder="1" applyAlignment="1">
      <alignment horizontal="center" vertical="center"/>
    </xf>
    <xf numFmtId="10" fontId="29" fillId="0" borderId="1" xfId="2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0" fillId="0" borderId="4" xfId="2" applyNumberFormat="1" applyFont="1" applyBorder="1" applyAlignment="1">
      <alignment horizontal="center" vertical="center"/>
    </xf>
    <xf numFmtId="10" fontId="0" fillId="0" borderId="5" xfId="2" applyNumberFormat="1" applyFont="1" applyBorder="1" applyAlignment="1">
      <alignment horizontal="center" vertical="center"/>
    </xf>
    <xf numFmtId="10" fontId="0" fillId="0" borderId="6" xfId="2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166" fontId="0" fillId="0" borderId="4" xfId="1" applyFont="1" applyBorder="1" applyAlignment="1">
      <alignment horizontal="center" vertical="center"/>
    </xf>
    <xf numFmtId="166" fontId="0" fillId="0" borderId="5" xfId="1" applyFont="1" applyBorder="1" applyAlignment="1">
      <alignment horizontal="center" vertical="center"/>
    </xf>
    <xf numFmtId="166" fontId="0" fillId="0" borderId="6" xfId="1" applyFont="1" applyBorder="1" applyAlignment="1">
      <alignment horizontal="center" vertical="center"/>
    </xf>
    <xf numFmtId="165" fontId="0" fillId="0" borderId="7" xfId="3" applyFont="1" applyBorder="1" applyAlignment="1">
      <alignment horizontal="center" vertical="center" wrapText="1"/>
    </xf>
    <xf numFmtId="165" fontId="0" fillId="0" borderId="8" xfId="3" applyFont="1" applyBorder="1" applyAlignment="1">
      <alignment horizontal="center" vertical="center" wrapText="1"/>
    </xf>
    <xf numFmtId="165" fontId="0" fillId="0" borderId="9" xfId="3" applyFont="1" applyBorder="1" applyAlignment="1">
      <alignment horizontal="center" vertical="center" wrapText="1"/>
    </xf>
    <xf numFmtId="165" fontId="0" fillId="0" borderId="7" xfId="3" applyFont="1" applyBorder="1" applyAlignment="1">
      <alignment horizontal="left" vertical="center" wrapText="1"/>
    </xf>
    <xf numFmtId="165" fontId="0" fillId="0" borderId="8" xfId="3" applyFont="1" applyBorder="1" applyAlignment="1">
      <alignment horizontal="left" vertical="center" wrapText="1"/>
    </xf>
    <xf numFmtId="165" fontId="0" fillId="0" borderId="9" xfId="3" applyFont="1" applyBorder="1" applyAlignment="1">
      <alignment horizontal="left" vertical="center" wrapText="1"/>
    </xf>
    <xf numFmtId="165" fontId="0" fillId="0" borderId="4" xfId="3" applyFont="1" applyBorder="1" applyAlignment="1">
      <alignment horizontal="center" vertical="center" wrapText="1"/>
    </xf>
    <xf numFmtId="165" fontId="0" fillId="0" borderId="5" xfId="3" applyFont="1" applyBorder="1" applyAlignment="1">
      <alignment horizontal="center" vertical="center" wrapText="1"/>
    </xf>
    <xf numFmtId="165" fontId="0" fillId="0" borderId="6" xfId="3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4"/>
  <sheetViews>
    <sheetView tabSelected="1" topLeftCell="AG72" zoomScale="80" zoomScaleNormal="80" workbookViewId="0">
      <selection activeCell="AM222" sqref="AM222"/>
    </sheetView>
  </sheetViews>
  <sheetFormatPr baseColWidth="10" defaultRowHeight="14.5"/>
  <cols>
    <col min="1" max="1" width="16.453125" customWidth="1"/>
    <col min="2" max="2" width="18" customWidth="1"/>
    <col min="3" max="3" width="22.1796875" customWidth="1"/>
    <col min="4" max="4" width="23.26953125" customWidth="1"/>
    <col min="5" max="5" width="18" customWidth="1"/>
    <col min="6" max="6" width="19.7265625" customWidth="1"/>
    <col min="7" max="7" width="25.81640625" customWidth="1"/>
    <col min="8" max="8" width="19.26953125" customWidth="1"/>
    <col min="9" max="9" width="26.7265625" customWidth="1"/>
    <col min="10" max="10" width="20.1796875" customWidth="1"/>
    <col min="11" max="13" width="17.26953125" customWidth="1"/>
    <col min="14" max="17" width="18.7265625" customWidth="1"/>
    <col min="18" max="18" width="19.453125" customWidth="1"/>
    <col min="19" max="19" width="33.54296875" customWidth="1"/>
    <col min="20" max="21" width="20.81640625" style="49" customWidth="1"/>
    <col min="22" max="22" width="17" customWidth="1"/>
    <col min="23" max="23" width="17.453125" customWidth="1"/>
    <col min="24" max="24" width="20.1796875" customWidth="1"/>
    <col min="25" max="27" width="19.7265625" customWidth="1"/>
    <col min="28" max="28" width="20.453125" customWidth="1"/>
    <col min="29" max="29" width="28.7265625" customWidth="1"/>
    <col min="30" max="30" width="19.453125" customWidth="1"/>
    <col min="31" max="31" width="22.54296875" customWidth="1"/>
    <col min="32" max="32" width="29.1796875" customWidth="1"/>
    <col min="33" max="33" width="26.54296875" customWidth="1"/>
    <col min="34" max="34" width="21.1796875" customWidth="1"/>
    <col min="35" max="35" width="22.7265625" customWidth="1"/>
    <col min="36" max="36" width="20.453125" customWidth="1"/>
    <col min="37" max="38" width="17.81640625" customWidth="1"/>
    <col min="39" max="39" width="29" customWidth="1"/>
    <col min="40" max="40" width="29.81640625" customWidth="1"/>
    <col min="41" max="41" width="47.1796875" customWidth="1"/>
  </cols>
  <sheetData>
    <row r="1" spans="1:41" ht="66.75" customHeight="1">
      <c r="E1" s="111" t="s">
        <v>695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</row>
    <row r="2" spans="1:41" ht="78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3</v>
      </c>
      <c r="I2" s="2" t="s">
        <v>7</v>
      </c>
      <c r="J2" s="3" t="s">
        <v>8</v>
      </c>
      <c r="K2" s="3" t="s">
        <v>9</v>
      </c>
      <c r="L2" s="60" t="s">
        <v>718</v>
      </c>
      <c r="M2" s="60" t="s">
        <v>720</v>
      </c>
      <c r="N2" s="60" t="s">
        <v>716</v>
      </c>
      <c r="O2" s="57" t="s">
        <v>723</v>
      </c>
      <c r="P2" s="57" t="s">
        <v>724</v>
      </c>
      <c r="Q2" s="57" t="s">
        <v>725</v>
      </c>
      <c r="R2" s="3" t="s">
        <v>10</v>
      </c>
      <c r="S2" s="3" t="s">
        <v>11</v>
      </c>
      <c r="T2" s="3" t="s">
        <v>12</v>
      </c>
      <c r="U2" s="3" t="s">
        <v>13</v>
      </c>
      <c r="V2" s="44" t="s">
        <v>14</v>
      </c>
      <c r="W2" s="59" t="s">
        <v>721</v>
      </c>
      <c r="X2" s="59" t="s">
        <v>715</v>
      </c>
      <c r="Y2" s="59" t="s">
        <v>722</v>
      </c>
      <c r="Z2" s="54" t="s">
        <v>727</v>
      </c>
      <c r="AA2" s="54" t="s">
        <v>728</v>
      </c>
      <c r="AB2" s="3" t="s">
        <v>15</v>
      </c>
      <c r="AC2" s="3" t="s">
        <v>16</v>
      </c>
      <c r="AD2" s="3" t="s">
        <v>17</v>
      </c>
      <c r="AE2" s="3" t="s">
        <v>18</v>
      </c>
      <c r="AF2" s="3" t="s">
        <v>19</v>
      </c>
      <c r="AG2" s="3" t="s">
        <v>20</v>
      </c>
      <c r="AH2" s="3" t="s">
        <v>21</v>
      </c>
      <c r="AI2" s="3" t="s">
        <v>22</v>
      </c>
      <c r="AJ2" s="3" t="s">
        <v>23</v>
      </c>
      <c r="AK2" s="58" t="s">
        <v>712</v>
      </c>
      <c r="AL2" s="58" t="s">
        <v>713</v>
      </c>
      <c r="AM2" s="55" t="s">
        <v>730</v>
      </c>
      <c r="AN2" s="55" t="s">
        <v>731</v>
      </c>
      <c r="AO2" s="55" t="s">
        <v>714</v>
      </c>
    </row>
    <row r="3" spans="1:41" ht="70" hidden="1">
      <c r="A3" s="109" t="s">
        <v>24</v>
      </c>
      <c r="B3" s="102" t="s">
        <v>25</v>
      </c>
      <c r="C3" s="93" t="s">
        <v>26</v>
      </c>
      <c r="D3" s="93" t="s">
        <v>27</v>
      </c>
      <c r="E3" s="93" t="s">
        <v>28</v>
      </c>
      <c r="F3" s="102" t="s">
        <v>29</v>
      </c>
      <c r="G3" s="4" t="s">
        <v>30</v>
      </c>
      <c r="H3" s="4" t="s">
        <v>31</v>
      </c>
      <c r="I3" s="5" t="s">
        <v>32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6"/>
      <c r="W3" s="46"/>
      <c r="X3" s="46"/>
      <c r="Y3" s="46"/>
      <c r="Z3" s="46"/>
      <c r="AA3" s="4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ht="98" hidden="1">
      <c r="A4" s="109"/>
      <c r="B4" s="102"/>
      <c r="C4" s="93"/>
      <c r="D4" s="93"/>
      <c r="E4" s="93"/>
      <c r="F4" s="102"/>
      <c r="G4" s="5" t="s">
        <v>33</v>
      </c>
      <c r="H4" s="5" t="s">
        <v>34</v>
      </c>
      <c r="I4" s="5" t="s">
        <v>35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6"/>
      <c r="W4" s="46"/>
      <c r="X4" s="46"/>
      <c r="Y4" s="46"/>
      <c r="Z4" s="46"/>
      <c r="AA4" s="4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84" hidden="1">
      <c r="A5" s="109"/>
      <c r="B5" s="102"/>
      <c r="C5" s="93"/>
      <c r="D5" s="93"/>
      <c r="E5" s="93"/>
      <c r="F5" s="102"/>
      <c r="G5" s="4" t="s">
        <v>36</v>
      </c>
      <c r="H5" s="4" t="s">
        <v>37</v>
      </c>
      <c r="I5" s="5" t="s">
        <v>38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46"/>
      <c r="W5" s="46"/>
      <c r="X5" s="46"/>
      <c r="Y5" s="46"/>
      <c r="Z5" s="46"/>
      <c r="AA5" s="4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84" hidden="1">
      <c r="A6" s="109"/>
      <c r="B6" s="102"/>
      <c r="C6" s="93"/>
      <c r="D6" s="93"/>
      <c r="E6" s="93"/>
      <c r="F6" s="102" t="s">
        <v>39</v>
      </c>
      <c r="G6" s="4" t="s">
        <v>40</v>
      </c>
      <c r="H6" s="5" t="s">
        <v>41</v>
      </c>
      <c r="I6" s="5" t="s">
        <v>42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46"/>
      <c r="W6" s="46"/>
      <c r="X6" s="46"/>
      <c r="Y6" s="46"/>
      <c r="Z6" s="46"/>
      <c r="AA6" s="4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70" hidden="1">
      <c r="A7" s="109"/>
      <c r="B7" s="102"/>
      <c r="C7" s="93"/>
      <c r="D7" s="93"/>
      <c r="E7" s="93"/>
      <c r="F7" s="102"/>
      <c r="G7" s="4" t="s">
        <v>43</v>
      </c>
      <c r="H7" s="4">
        <v>0</v>
      </c>
      <c r="I7" s="5" t="s">
        <v>44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46"/>
      <c r="W7" s="46"/>
      <c r="X7" s="46"/>
      <c r="Y7" s="46"/>
      <c r="Z7" s="46"/>
      <c r="AA7" s="4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ht="112" hidden="1">
      <c r="A8" s="109"/>
      <c r="B8" s="102"/>
      <c r="C8" s="93"/>
      <c r="D8" s="93"/>
      <c r="E8" s="93"/>
      <c r="F8" s="102"/>
      <c r="G8" s="4" t="s">
        <v>45</v>
      </c>
      <c r="H8" s="4">
        <v>0</v>
      </c>
      <c r="I8" s="4" t="s">
        <v>46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46"/>
      <c r="W8" s="46"/>
      <c r="X8" s="46"/>
      <c r="Y8" s="46"/>
      <c r="Z8" s="46"/>
      <c r="AA8" s="4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90.5" hidden="1">
      <c r="A9" s="109"/>
      <c r="B9" s="102"/>
      <c r="C9" s="93"/>
      <c r="D9" s="93"/>
      <c r="E9" s="93"/>
      <c r="F9" s="102" t="s">
        <v>47</v>
      </c>
      <c r="G9" s="4" t="s">
        <v>48</v>
      </c>
      <c r="H9" s="4" t="s">
        <v>49</v>
      </c>
      <c r="I9" s="4" t="s">
        <v>50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6"/>
      <c r="W9" s="46"/>
      <c r="X9" s="46"/>
      <c r="Y9" s="46"/>
      <c r="Z9" s="46"/>
      <c r="AA9" s="4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12" hidden="1">
      <c r="A10" s="109"/>
      <c r="B10" s="102"/>
      <c r="C10" s="93"/>
      <c r="D10" s="93"/>
      <c r="E10" s="93"/>
      <c r="F10" s="102"/>
      <c r="G10" s="7" t="s">
        <v>51</v>
      </c>
      <c r="H10" s="7" t="s">
        <v>52</v>
      </c>
      <c r="I10" s="8" t="s">
        <v>53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46"/>
      <c r="W10" s="46"/>
      <c r="X10" s="46"/>
      <c r="Y10" s="46"/>
      <c r="Z10" s="46"/>
      <c r="AA10" s="4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70" hidden="1">
      <c r="A11" s="109"/>
      <c r="B11" s="102"/>
      <c r="C11" s="93"/>
      <c r="D11" s="93"/>
      <c r="E11" s="93"/>
      <c r="F11" s="102"/>
      <c r="G11" s="4" t="s">
        <v>54</v>
      </c>
      <c r="H11" s="4" t="s">
        <v>55</v>
      </c>
      <c r="I11" s="4" t="s">
        <v>56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46"/>
      <c r="W11" s="46"/>
      <c r="X11" s="46"/>
      <c r="Y11" s="46"/>
      <c r="Z11" s="46"/>
      <c r="AA11" s="4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70" hidden="1">
      <c r="A12" s="109"/>
      <c r="B12" s="102"/>
      <c r="C12" s="93"/>
      <c r="D12" s="93"/>
      <c r="E12" s="93"/>
      <c r="F12" s="102"/>
      <c r="G12" s="4" t="s">
        <v>57</v>
      </c>
      <c r="H12" s="4">
        <v>0</v>
      </c>
      <c r="I12" s="4" t="s">
        <v>58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46"/>
      <c r="W12" s="46"/>
      <c r="X12" s="46"/>
      <c r="Y12" s="46"/>
      <c r="Z12" s="46"/>
      <c r="AA12" s="4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56" hidden="1">
      <c r="A13" s="109"/>
      <c r="B13" s="102"/>
      <c r="C13" s="93"/>
      <c r="D13" s="93"/>
      <c r="E13" s="93"/>
      <c r="F13" s="102" t="s">
        <v>59</v>
      </c>
      <c r="G13" s="7" t="s">
        <v>60</v>
      </c>
      <c r="H13" s="7" t="s">
        <v>61</v>
      </c>
      <c r="I13" s="7" t="s">
        <v>62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46"/>
      <c r="W13" s="46"/>
      <c r="X13" s="46"/>
      <c r="Y13" s="46"/>
      <c r="Z13" s="46"/>
      <c r="AA13" s="4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42" hidden="1">
      <c r="A14" s="109"/>
      <c r="B14" s="102"/>
      <c r="C14" s="93"/>
      <c r="D14" s="93"/>
      <c r="E14" s="93"/>
      <c r="F14" s="102"/>
      <c r="G14" s="7" t="s">
        <v>63</v>
      </c>
      <c r="H14" s="7" t="s">
        <v>64</v>
      </c>
      <c r="I14" s="7" t="s">
        <v>65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46"/>
      <c r="W14" s="46"/>
      <c r="X14" s="46"/>
      <c r="Y14" s="46"/>
      <c r="Z14" s="46"/>
      <c r="AA14" s="4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42" hidden="1">
      <c r="A15" s="109"/>
      <c r="B15" s="102"/>
      <c r="C15" s="93"/>
      <c r="D15" s="93"/>
      <c r="E15" s="93"/>
      <c r="F15" s="102"/>
      <c r="G15" s="7" t="s">
        <v>66</v>
      </c>
      <c r="H15" s="7" t="s">
        <v>67</v>
      </c>
      <c r="I15" s="7" t="s">
        <v>68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46"/>
      <c r="W15" s="46"/>
      <c r="X15" s="46"/>
      <c r="Y15" s="46"/>
      <c r="Z15" s="46"/>
      <c r="AA15" s="4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56" hidden="1">
      <c r="A16" s="109"/>
      <c r="B16" s="102"/>
      <c r="C16" s="93"/>
      <c r="D16" s="93"/>
      <c r="E16" s="93"/>
      <c r="F16" s="102" t="s">
        <v>69</v>
      </c>
      <c r="G16" s="7" t="s">
        <v>70</v>
      </c>
      <c r="H16" s="7" t="s">
        <v>71</v>
      </c>
      <c r="I16" s="8" t="s">
        <v>72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46"/>
      <c r="W16" s="46"/>
      <c r="X16" s="46"/>
      <c r="Y16" s="46"/>
      <c r="Z16" s="46"/>
      <c r="AA16" s="4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70" hidden="1">
      <c r="A17" s="109"/>
      <c r="B17" s="102"/>
      <c r="C17" s="93"/>
      <c r="D17" s="93"/>
      <c r="E17" s="93"/>
      <c r="F17" s="102"/>
      <c r="G17" s="4" t="s">
        <v>73</v>
      </c>
      <c r="H17" s="4" t="s">
        <v>74</v>
      </c>
      <c r="I17" s="4" t="s">
        <v>75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46"/>
      <c r="W17" s="46"/>
      <c r="X17" s="46"/>
      <c r="Y17" s="46"/>
      <c r="Z17" s="46"/>
      <c r="AA17" s="4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12" hidden="1">
      <c r="A18" s="109"/>
      <c r="B18" s="102"/>
      <c r="C18" s="93"/>
      <c r="D18" s="93"/>
      <c r="E18" s="93"/>
      <c r="F18" s="102"/>
      <c r="G18" s="4" t="s">
        <v>76</v>
      </c>
      <c r="H18" s="4" t="s">
        <v>77</v>
      </c>
      <c r="I18" s="5" t="s">
        <v>78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46"/>
      <c r="W18" s="46"/>
      <c r="X18" s="46"/>
      <c r="Y18" s="46"/>
      <c r="Z18" s="46"/>
      <c r="AA18" s="4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6" hidden="1">
      <c r="A19" s="109"/>
      <c r="B19" s="102"/>
      <c r="C19" s="93"/>
      <c r="D19" s="93"/>
      <c r="E19" s="93"/>
      <c r="F19" s="102"/>
      <c r="G19" s="7" t="s">
        <v>79</v>
      </c>
      <c r="H19" s="7" t="s">
        <v>80</v>
      </c>
      <c r="I19" s="8" t="s">
        <v>81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46"/>
      <c r="W19" s="46"/>
      <c r="X19" s="46"/>
      <c r="Y19" s="46"/>
      <c r="Z19" s="46"/>
      <c r="AA19" s="4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56" hidden="1">
      <c r="A20" s="109"/>
      <c r="B20" s="102"/>
      <c r="C20" s="93"/>
      <c r="D20" s="93"/>
      <c r="E20" s="93"/>
      <c r="F20" s="102"/>
      <c r="G20" s="4" t="s">
        <v>82</v>
      </c>
      <c r="H20" s="4">
        <v>0</v>
      </c>
      <c r="I20" s="4" t="s">
        <v>83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46"/>
      <c r="W20" s="46"/>
      <c r="X20" s="46"/>
      <c r="Y20" s="46"/>
      <c r="Z20" s="46"/>
      <c r="AA20" s="4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42" hidden="1">
      <c r="A21" s="109"/>
      <c r="B21" s="102"/>
      <c r="C21" s="93"/>
      <c r="D21" s="93"/>
      <c r="E21" s="93"/>
      <c r="F21" s="102" t="s">
        <v>84</v>
      </c>
      <c r="G21" s="4" t="s">
        <v>85</v>
      </c>
      <c r="H21" s="4" t="s">
        <v>86</v>
      </c>
      <c r="I21" s="4" t="s">
        <v>87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46"/>
      <c r="W21" s="46"/>
      <c r="X21" s="46"/>
      <c r="Y21" s="46"/>
      <c r="Z21" s="46"/>
      <c r="AA21" s="4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6" hidden="1">
      <c r="A22" s="109"/>
      <c r="B22" s="102"/>
      <c r="C22" s="93"/>
      <c r="D22" s="93"/>
      <c r="E22" s="93"/>
      <c r="F22" s="102"/>
      <c r="G22" s="7" t="s">
        <v>88</v>
      </c>
      <c r="H22" s="8" t="s">
        <v>89</v>
      </c>
      <c r="I22" s="7" t="s">
        <v>90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46"/>
      <c r="W22" s="46"/>
      <c r="X22" s="46"/>
      <c r="Y22" s="46"/>
      <c r="Z22" s="46"/>
      <c r="AA22" s="4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56" hidden="1">
      <c r="A23" s="109"/>
      <c r="B23" s="102"/>
      <c r="C23" s="93"/>
      <c r="D23" s="93"/>
      <c r="E23" s="93"/>
      <c r="F23" s="102"/>
      <c r="G23" s="7" t="s">
        <v>91</v>
      </c>
      <c r="H23" s="7" t="s">
        <v>92</v>
      </c>
      <c r="I23" s="8" t="s">
        <v>93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46"/>
      <c r="W23" s="46"/>
      <c r="X23" s="46"/>
      <c r="Y23" s="46"/>
      <c r="Z23" s="46"/>
      <c r="AA23" s="4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12" hidden="1">
      <c r="A24" s="109"/>
      <c r="B24" s="102"/>
      <c r="C24" s="93"/>
      <c r="D24" s="93"/>
      <c r="E24" s="93"/>
      <c r="F24" s="102" t="s">
        <v>94</v>
      </c>
      <c r="G24" s="8" t="s">
        <v>95</v>
      </c>
      <c r="H24" s="7" t="s">
        <v>96</v>
      </c>
      <c r="I24" s="8" t="s">
        <v>97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6"/>
      <c r="W24" s="46"/>
      <c r="X24" s="46"/>
      <c r="Y24" s="46"/>
      <c r="Z24" s="46"/>
      <c r="AA24" s="4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54" hidden="1">
      <c r="A25" s="109"/>
      <c r="B25" s="102"/>
      <c r="C25" s="93"/>
      <c r="D25" s="93"/>
      <c r="E25" s="93"/>
      <c r="F25" s="102"/>
      <c r="G25" s="7" t="s">
        <v>98</v>
      </c>
      <c r="H25" s="7" t="s">
        <v>99</v>
      </c>
      <c r="I25" s="7" t="s">
        <v>100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6"/>
      <c r="W25" s="46"/>
      <c r="X25" s="46"/>
      <c r="Y25" s="46"/>
      <c r="Z25" s="46"/>
      <c r="AA25" s="4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98" hidden="1">
      <c r="A26" s="109"/>
      <c r="B26" s="102"/>
      <c r="C26" s="93"/>
      <c r="D26" s="93"/>
      <c r="E26" s="93"/>
      <c r="F26" s="102"/>
      <c r="G26" s="4" t="s">
        <v>101</v>
      </c>
      <c r="H26" s="4">
        <v>0</v>
      </c>
      <c r="I26" s="4" t="s">
        <v>102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6"/>
      <c r="W26" s="46"/>
      <c r="X26" s="46"/>
      <c r="Y26" s="46"/>
      <c r="Z26" s="46"/>
      <c r="AA26" s="4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70" hidden="1">
      <c r="A27" s="109"/>
      <c r="B27" s="102"/>
      <c r="C27" s="93"/>
      <c r="D27" s="93"/>
      <c r="E27" s="93"/>
      <c r="F27" s="102" t="s">
        <v>103</v>
      </c>
      <c r="G27" s="7" t="s">
        <v>104</v>
      </c>
      <c r="H27" s="7" t="s">
        <v>105</v>
      </c>
      <c r="I27" s="8" t="s">
        <v>106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46"/>
      <c r="W27" s="46"/>
      <c r="X27" s="46"/>
      <c r="Y27" s="46"/>
      <c r="Z27" s="46"/>
      <c r="AA27" s="4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98" hidden="1">
      <c r="A28" s="109"/>
      <c r="B28" s="102"/>
      <c r="C28" s="93"/>
      <c r="D28" s="93"/>
      <c r="E28" s="93"/>
      <c r="F28" s="102"/>
      <c r="G28" s="7" t="s">
        <v>107</v>
      </c>
      <c r="H28" s="7" t="s">
        <v>108</v>
      </c>
      <c r="I28" s="7" t="s">
        <v>109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46"/>
      <c r="W28" s="46"/>
      <c r="X28" s="46"/>
      <c r="Y28" s="46"/>
      <c r="Z28" s="46"/>
      <c r="AA28" s="4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56" hidden="1">
      <c r="A29" s="109"/>
      <c r="B29" s="102"/>
      <c r="C29" s="93"/>
      <c r="D29" s="93"/>
      <c r="E29" s="93"/>
      <c r="F29" s="102"/>
      <c r="G29" s="7" t="s">
        <v>110</v>
      </c>
      <c r="H29" s="7" t="s">
        <v>111</v>
      </c>
      <c r="I29" s="8" t="s">
        <v>112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6"/>
      <c r="W29" s="46"/>
      <c r="X29" s="46"/>
      <c r="Y29" s="46"/>
      <c r="Z29" s="46"/>
      <c r="AA29" s="4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70" hidden="1">
      <c r="A30" s="109"/>
      <c r="B30" s="102"/>
      <c r="C30" s="93"/>
      <c r="D30" s="93"/>
      <c r="E30" s="93"/>
      <c r="F30" s="102"/>
      <c r="G30" s="7" t="s">
        <v>113</v>
      </c>
      <c r="H30" s="7" t="s">
        <v>114</v>
      </c>
      <c r="I30" s="8" t="s">
        <v>115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6"/>
      <c r="W30" s="46"/>
      <c r="X30" s="46"/>
      <c r="Y30" s="46"/>
      <c r="Z30" s="46"/>
      <c r="AA30" s="4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98" hidden="1">
      <c r="A31" s="109"/>
      <c r="B31" s="102"/>
      <c r="C31" s="93"/>
      <c r="D31" s="93"/>
      <c r="E31" s="93"/>
      <c r="F31" s="102" t="s">
        <v>116</v>
      </c>
      <c r="G31" s="5" t="s">
        <v>117</v>
      </c>
      <c r="H31" s="5" t="s">
        <v>118</v>
      </c>
      <c r="I31" s="4" t="s">
        <v>119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46"/>
      <c r="W31" s="46"/>
      <c r="X31" s="46"/>
      <c r="Y31" s="46"/>
      <c r="Z31" s="46"/>
      <c r="AA31" s="4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84" hidden="1">
      <c r="A32" s="109"/>
      <c r="B32" s="102"/>
      <c r="C32" s="93"/>
      <c r="D32" s="93"/>
      <c r="E32" s="93"/>
      <c r="F32" s="102"/>
      <c r="G32" s="4" t="s">
        <v>120</v>
      </c>
      <c r="H32" s="4">
        <v>0</v>
      </c>
      <c r="I32" s="9" t="s">
        <v>121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46"/>
      <c r="W32" s="46"/>
      <c r="X32" s="46"/>
      <c r="Y32" s="46"/>
      <c r="Z32" s="46"/>
      <c r="AA32" s="4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ht="70" hidden="1">
      <c r="A33" s="109"/>
      <c r="B33" s="102"/>
      <c r="C33" s="93"/>
      <c r="D33" s="93"/>
      <c r="E33" s="93"/>
      <c r="F33" s="102" t="s">
        <v>122</v>
      </c>
      <c r="G33" s="4" t="s">
        <v>123</v>
      </c>
      <c r="H33" s="4">
        <v>0</v>
      </c>
      <c r="I33" s="5" t="s">
        <v>124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46"/>
      <c r="W33" s="46"/>
      <c r="X33" s="46"/>
      <c r="Y33" s="46"/>
      <c r="Z33" s="46"/>
      <c r="AA33" s="4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1:41" ht="154" hidden="1">
      <c r="A34" s="109"/>
      <c r="B34" s="102"/>
      <c r="C34" s="93"/>
      <c r="D34" s="93"/>
      <c r="E34" s="93"/>
      <c r="F34" s="102"/>
      <c r="G34" s="7" t="s">
        <v>125</v>
      </c>
      <c r="H34" s="7" t="s">
        <v>126</v>
      </c>
      <c r="I34" s="7" t="s">
        <v>127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46"/>
      <c r="W34" s="46"/>
      <c r="X34" s="46"/>
      <c r="Y34" s="46"/>
      <c r="Z34" s="46"/>
      <c r="AA34" s="4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70" hidden="1">
      <c r="A35" s="109"/>
      <c r="B35" s="102" t="s">
        <v>128</v>
      </c>
      <c r="C35" s="93" t="s">
        <v>129</v>
      </c>
      <c r="D35" s="93" t="s">
        <v>130</v>
      </c>
      <c r="E35" s="93" t="s">
        <v>131</v>
      </c>
      <c r="F35" s="102" t="s">
        <v>132</v>
      </c>
      <c r="G35" s="4" t="s">
        <v>133</v>
      </c>
      <c r="H35" s="10" t="s">
        <v>134</v>
      </c>
      <c r="I35" s="5" t="s">
        <v>135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6"/>
      <c r="W35" s="46"/>
      <c r="X35" s="46"/>
      <c r="Y35" s="46"/>
      <c r="Z35" s="46"/>
      <c r="AA35" s="4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54" hidden="1">
      <c r="A36" s="109"/>
      <c r="B36" s="102"/>
      <c r="C36" s="93"/>
      <c r="D36" s="93"/>
      <c r="E36" s="93"/>
      <c r="F36" s="102"/>
      <c r="G36" s="4" t="s">
        <v>136</v>
      </c>
      <c r="H36" s="4" t="s">
        <v>137</v>
      </c>
      <c r="I36" s="4" t="s">
        <v>138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46"/>
      <c r="W36" s="46"/>
      <c r="X36" s="46"/>
      <c r="Y36" s="46"/>
      <c r="Z36" s="46"/>
      <c r="AA36" s="4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98" hidden="1">
      <c r="A37" s="109"/>
      <c r="B37" s="102"/>
      <c r="C37" s="93"/>
      <c r="D37" s="93"/>
      <c r="E37" s="93"/>
      <c r="F37" s="102"/>
      <c r="G37" s="4" t="s">
        <v>139</v>
      </c>
      <c r="H37" s="4">
        <v>0</v>
      </c>
      <c r="I37" s="4" t="s">
        <v>140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46"/>
      <c r="W37" s="46"/>
      <c r="X37" s="46"/>
      <c r="Y37" s="46"/>
      <c r="Z37" s="46"/>
      <c r="AA37" s="4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84" hidden="1">
      <c r="A38" s="109"/>
      <c r="B38" s="102"/>
      <c r="C38" s="93"/>
      <c r="D38" s="93"/>
      <c r="E38" s="93"/>
      <c r="F38" s="102"/>
      <c r="G38" s="4" t="s">
        <v>141</v>
      </c>
      <c r="H38" s="4" t="s">
        <v>142</v>
      </c>
      <c r="I38" s="4" t="s">
        <v>143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46"/>
      <c r="W38" s="46"/>
      <c r="X38" s="46"/>
      <c r="Y38" s="46"/>
      <c r="Z38" s="46"/>
      <c r="AA38" s="4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70" hidden="1">
      <c r="A39" s="109"/>
      <c r="B39" s="102"/>
      <c r="C39" s="93"/>
      <c r="D39" s="93"/>
      <c r="E39" s="93"/>
      <c r="F39" s="102"/>
      <c r="G39" s="4" t="s">
        <v>144</v>
      </c>
      <c r="H39" s="4" t="s">
        <v>145</v>
      </c>
      <c r="I39" s="4" t="s">
        <v>146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46"/>
      <c r="W39" s="46"/>
      <c r="X39" s="46"/>
      <c r="Y39" s="46"/>
      <c r="Z39" s="46"/>
      <c r="AA39" s="4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42" hidden="1">
      <c r="A40" s="109"/>
      <c r="B40" s="102"/>
      <c r="C40" s="93"/>
      <c r="D40" s="93"/>
      <c r="E40" s="93"/>
      <c r="F40" s="102"/>
      <c r="G40" s="11" t="s">
        <v>147</v>
      </c>
      <c r="H40" s="11">
        <v>0</v>
      </c>
      <c r="I40" s="11" t="s">
        <v>148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46"/>
      <c r="W40" s="46"/>
      <c r="X40" s="46"/>
      <c r="Y40" s="46"/>
      <c r="Z40" s="46"/>
      <c r="AA40" s="4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70" hidden="1">
      <c r="A41" s="109"/>
      <c r="B41" s="102"/>
      <c r="C41" s="93"/>
      <c r="D41" s="93"/>
      <c r="E41" s="93"/>
      <c r="F41" s="102"/>
      <c r="G41" s="4" t="s">
        <v>149</v>
      </c>
      <c r="H41" s="4" t="s">
        <v>150</v>
      </c>
      <c r="I41" s="4" t="s">
        <v>151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46"/>
      <c r="W41" s="46"/>
      <c r="X41" s="46"/>
      <c r="Y41" s="46"/>
      <c r="Z41" s="46"/>
      <c r="AA41" s="4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56" hidden="1">
      <c r="A42" s="109"/>
      <c r="B42" s="102"/>
      <c r="C42" s="93"/>
      <c r="D42" s="93"/>
      <c r="E42" s="93"/>
      <c r="F42" s="102" t="s">
        <v>152</v>
      </c>
      <c r="G42" s="4" t="s">
        <v>153</v>
      </c>
      <c r="H42" s="12">
        <v>0.74060000000000004</v>
      </c>
      <c r="I42" s="4" t="s">
        <v>154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46"/>
      <c r="W42" s="46"/>
      <c r="X42" s="46"/>
      <c r="Y42" s="46"/>
      <c r="Z42" s="46"/>
      <c r="AA42" s="4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84" hidden="1">
      <c r="A43" s="109"/>
      <c r="B43" s="102"/>
      <c r="C43" s="93"/>
      <c r="D43" s="93"/>
      <c r="E43" s="93"/>
      <c r="F43" s="102"/>
      <c r="G43" s="5" t="s">
        <v>155</v>
      </c>
      <c r="H43" s="4">
        <v>0</v>
      </c>
      <c r="I43" s="4" t="s">
        <v>156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46"/>
      <c r="W43" s="46"/>
      <c r="X43" s="46"/>
      <c r="Y43" s="46"/>
      <c r="Z43" s="46"/>
      <c r="AA43" s="4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84" hidden="1">
      <c r="A44" s="109"/>
      <c r="B44" s="102"/>
      <c r="C44" s="93"/>
      <c r="D44" s="93"/>
      <c r="E44" s="93"/>
      <c r="F44" s="102"/>
      <c r="G44" s="4" t="s">
        <v>157</v>
      </c>
      <c r="H44" s="4">
        <v>0</v>
      </c>
      <c r="I44" s="4" t="s">
        <v>158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46"/>
      <c r="W44" s="46"/>
      <c r="X44" s="46"/>
      <c r="Y44" s="46"/>
      <c r="Z44" s="46"/>
      <c r="AA44" s="4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84" hidden="1">
      <c r="A45" s="109"/>
      <c r="B45" s="102"/>
      <c r="C45" s="93"/>
      <c r="D45" s="93"/>
      <c r="E45" s="93"/>
      <c r="F45" s="102"/>
      <c r="G45" s="4" t="s">
        <v>159</v>
      </c>
      <c r="H45" s="4">
        <v>0</v>
      </c>
      <c r="I45" s="4" t="s">
        <v>160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46"/>
      <c r="W45" s="46"/>
      <c r="X45" s="46"/>
      <c r="Y45" s="46"/>
      <c r="Z45" s="46"/>
      <c r="AA45" s="4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84" hidden="1">
      <c r="A46" s="109"/>
      <c r="B46" s="102"/>
      <c r="C46" s="93" t="s">
        <v>161</v>
      </c>
      <c r="D46" s="93" t="s">
        <v>162</v>
      </c>
      <c r="E46" s="93" t="s">
        <v>163</v>
      </c>
      <c r="F46" s="102" t="s">
        <v>164</v>
      </c>
      <c r="G46" s="4" t="s">
        <v>165</v>
      </c>
      <c r="H46" s="4" t="s">
        <v>166</v>
      </c>
      <c r="I46" s="4" t="s">
        <v>167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46"/>
      <c r="W46" s="46"/>
      <c r="X46" s="46"/>
      <c r="Y46" s="46"/>
      <c r="Z46" s="46"/>
      <c r="AA46" s="4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84" hidden="1">
      <c r="A47" s="109"/>
      <c r="B47" s="102"/>
      <c r="C47" s="93"/>
      <c r="D47" s="93"/>
      <c r="E47" s="93"/>
      <c r="F47" s="102"/>
      <c r="G47" s="4" t="s">
        <v>168</v>
      </c>
      <c r="H47" s="4" t="s">
        <v>169</v>
      </c>
      <c r="I47" s="4" t="s">
        <v>170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46"/>
      <c r="W47" s="46"/>
      <c r="X47" s="46"/>
      <c r="Y47" s="46"/>
      <c r="Z47" s="46"/>
      <c r="AA47" s="4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98" hidden="1">
      <c r="A48" s="109"/>
      <c r="B48" s="102"/>
      <c r="C48" s="93"/>
      <c r="D48" s="93"/>
      <c r="E48" s="93"/>
      <c r="F48" s="102"/>
      <c r="G48" s="5" t="s">
        <v>171</v>
      </c>
      <c r="H48" s="5" t="s">
        <v>172</v>
      </c>
      <c r="I48" s="5" t="s">
        <v>173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46"/>
      <c r="W48" s="46"/>
      <c r="X48" s="46"/>
      <c r="Y48" s="46"/>
      <c r="Z48" s="46"/>
      <c r="AA48" s="4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70" hidden="1">
      <c r="A49" s="109"/>
      <c r="B49" s="102"/>
      <c r="C49" s="93"/>
      <c r="D49" s="93"/>
      <c r="E49" s="93"/>
      <c r="F49" s="102"/>
      <c r="G49" s="5" t="s">
        <v>174</v>
      </c>
      <c r="H49" s="5" t="s">
        <v>175</v>
      </c>
      <c r="I49" s="5" t="s">
        <v>176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46"/>
      <c r="W49" s="46"/>
      <c r="X49" s="46"/>
      <c r="Y49" s="46"/>
      <c r="Z49" s="46"/>
      <c r="AA49" s="4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56" hidden="1">
      <c r="A50" s="109"/>
      <c r="B50" s="102"/>
      <c r="C50" s="93"/>
      <c r="D50" s="93"/>
      <c r="E50" s="93"/>
      <c r="F50" s="102" t="s">
        <v>177</v>
      </c>
      <c r="G50" s="4" t="s">
        <v>178</v>
      </c>
      <c r="H50" s="4" t="s">
        <v>179</v>
      </c>
      <c r="I50" s="4" t="s">
        <v>180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46"/>
      <c r="W50" s="46"/>
      <c r="X50" s="46"/>
      <c r="Y50" s="46"/>
      <c r="Z50" s="46"/>
      <c r="AA50" s="4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70" hidden="1">
      <c r="A51" s="109"/>
      <c r="B51" s="102"/>
      <c r="C51" s="93"/>
      <c r="D51" s="93"/>
      <c r="E51" s="93"/>
      <c r="F51" s="102"/>
      <c r="G51" s="4" t="s">
        <v>181</v>
      </c>
      <c r="H51" s="4">
        <v>0</v>
      </c>
      <c r="I51" s="4" t="s">
        <v>182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46"/>
      <c r="W51" s="46"/>
      <c r="X51" s="46"/>
      <c r="Y51" s="46"/>
      <c r="Z51" s="46"/>
      <c r="AA51" s="4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70" hidden="1">
      <c r="A52" s="109"/>
      <c r="B52" s="102"/>
      <c r="C52" s="93"/>
      <c r="D52" s="93"/>
      <c r="E52" s="93"/>
      <c r="F52" s="102"/>
      <c r="G52" s="5" t="s">
        <v>183</v>
      </c>
      <c r="H52" s="5" t="s">
        <v>184</v>
      </c>
      <c r="I52" s="5" t="s">
        <v>185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46"/>
      <c r="W52" s="46"/>
      <c r="X52" s="46"/>
      <c r="Y52" s="46"/>
      <c r="Z52" s="46"/>
      <c r="AA52" s="4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70" hidden="1">
      <c r="A53" s="109"/>
      <c r="B53" s="102"/>
      <c r="C53" s="93"/>
      <c r="D53" s="93"/>
      <c r="E53" s="93"/>
      <c r="F53" s="102"/>
      <c r="G53" s="4" t="s">
        <v>186</v>
      </c>
      <c r="H53" s="4" t="s">
        <v>187</v>
      </c>
      <c r="I53" s="4" t="s">
        <v>188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46"/>
      <c r="W53" s="46"/>
      <c r="X53" s="46"/>
      <c r="Y53" s="46"/>
      <c r="Z53" s="46"/>
      <c r="AA53" s="4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70" hidden="1">
      <c r="A54" s="109"/>
      <c r="B54" s="102"/>
      <c r="C54" s="93"/>
      <c r="D54" s="93"/>
      <c r="E54" s="93"/>
      <c r="F54" s="102" t="s">
        <v>189</v>
      </c>
      <c r="G54" s="4" t="s">
        <v>190</v>
      </c>
      <c r="H54" s="4" t="s">
        <v>191</v>
      </c>
      <c r="I54" s="4" t="s">
        <v>192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46"/>
      <c r="W54" s="46"/>
      <c r="X54" s="46"/>
      <c r="Y54" s="46"/>
      <c r="Z54" s="46"/>
      <c r="AA54" s="4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28" hidden="1">
      <c r="A55" s="109"/>
      <c r="B55" s="102"/>
      <c r="C55" s="93"/>
      <c r="D55" s="93"/>
      <c r="E55" s="93"/>
      <c r="F55" s="102"/>
      <c r="G55" s="4" t="s">
        <v>193</v>
      </c>
      <c r="H55" s="4" t="s">
        <v>111</v>
      </c>
      <c r="I55" s="4" t="s">
        <v>194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46"/>
      <c r="W55" s="46"/>
      <c r="X55" s="46"/>
      <c r="Y55" s="46"/>
      <c r="Z55" s="46"/>
      <c r="AA55" s="4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26" hidden="1">
      <c r="A56" s="109"/>
      <c r="B56" s="102"/>
      <c r="C56" s="93"/>
      <c r="D56" s="93"/>
      <c r="E56" s="93"/>
      <c r="F56" s="102"/>
      <c r="G56" s="5" t="s">
        <v>195</v>
      </c>
      <c r="H56" s="5" t="s">
        <v>196</v>
      </c>
      <c r="I56" s="5" t="s">
        <v>197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46"/>
      <c r="W56" s="46"/>
      <c r="X56" s="46"/>
      <c r="Y56" s="46"/>
      <c r="Z56" s="46"/>
      <c r="AA56" s="4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84" hidden="1">
      <c r="A57" s="109"/>
      <c r="B57" s="102"/>
      <c r="C57" s="93"/>
      <c r="D57" s="93"/>
      <c r="E57" s="93"/>
      <c r="F57" s="102"/>
      <c r="G57" s="4" t="s">
        <v>198</v>
      </c>
      <c r="H57" s="4" t="s">
        <v>199</v>
      </c>
      <c r="I57" s="4" t="s">
        <v>200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46"/>
      <c r="W57" s="46"/>
      <c r="X57" s="46"/>
      <c r="Y57" s="46"/>
      <c r="Z57" s="46"/>
      <c r="AA57" s="4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01" hidden="1">
      <c r="A58" s="109"/>
      <c r="B58" s="102"/>
      <c r="C58" s="93"/>
      <c r="D58" s="93"/>
      <c r="E58" s="93"/>
      <c r="F58" s="102" t="s">
        <v>201</v>
      </c>
      <c r="G58" s="4" t="s">
        <v>202</v>
      </c>
      <c r="H58" s="4">
        <v>0</v>
      </c>
      <c r="I58" s="4" t="s">
        <v>203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46"/>
      <c r="W58" s="46"/>
      <c r="X58" s="46"/>
      <c r="Y58" s="46"/>
      <c r="Z58" s="46"/>
      <c r="AA58" s="4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 ht="70" hidden="1">
      <c r="A59" s="109"/>
      <c r="B59" s="102"/>
      <c r="C59" s="93"/>
      <c r="D59" s="93"/>
      <c r="E59" s="93"/>
      <c r="F59" s="102"/>
      <c r="G59" s="4" t="s">
        <v>204</v>
      </c>
      <c r="H59" s="4" t="s">
        <v>205</v>
      </c>
      <c r="I59" s="4" t="s">
        <v>206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46"/>
      <c r="W59" s="46"/>
      <c r="X59" s="46"/>
      <c r="Y59" s="46"/>
      <c r="Z59" s="46"/>
      <c r="AA59" s="4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 ht="98" hidden="1">
      <c r="A60" s="109"/>
      <c r="B60" s="102"/>
      <c r="C60" s="93"/>
      <c r="D60" s="93"/>
      <c r="E60" s="93"/>
      <c r="F60" s="102"/>
      <c r="G60" s="4" t="s">
        <v>207</v>
      </c>
      <c r="H60" s="4" t="s">
        <v>208</v>
      </c>
      <c r="I60" s="4" t="s">
        <v>209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46"/>
      <c r="W60" s="46"/>
      <c r="X60" s="46"/>
      <c r="Y60" s="46"/>
      <c r="Z60" s="46"/>
      <c r="AA60" s="4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 ht="84" hidden="1">
      <c r="A61" s="109"/>
      <c r="B61" s="102"/>
      <c r="C61" s="93"/>
      <c r="D61" s="93"/>
      <c r="E61" s="93"/>
      <c r="F61" s="102"/>
      <c r="G61" s="4" t="s">
        <v>210</v>
      </c>
      <c r="H61" s="4" t="s">
        <v>211</v>
      </c>
      <c r="I61" s="4" t="s">
        <v>212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46"/>
      <c r="W61" s="46"/>
      <c r="X61" s="46"/>
      <c r="Y61" s="46"/>
      <c r="Z61" s="46"/>
      <c r="AA61" s="4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 ht="112" hidden="1">
      <c r="A62" s="109"/>
      <c r="B62" s="102"/>
      <c r="C62" s="92" t="s">
        <v>213</v>
      </c>
      <c r="D62" s="92" t="s">
        <v>214</v>
      </c>
      <c r="E62" s="92" t="s">
        <v>215</v>
      </c>
      <c r="F62" s="102" t="s">
        <v>216</v>
      </c>
      <c r="G62" s="11" t="s">
        <v>217</v>
      </c>
      <c r="H62" s="11" t="s">
        <v>218</v>
      </c>
      <c r="I62" s="11" t="s">
        <v>219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46"/>
      <c r="W62" s="46"/>
      <c r="X62" s="46"/>
      <c r="Y62" s="46"/>
      <c r="Z62" s="46"/>
      <c r="AA62" s="4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 ht="70" hidden="1">
      <c r="A63" s="109"/>
      <c r="B63" s="102"/>
      <c r="C63" s="92"/>
      <c r="D63" s="92"/>
      <c r="E63" s="92"/>
      <c r="F63" s="102"/>
      <c r="G63" s="11" t="s">
        <v>220</v>
      </c>
      <c r="H63" s="11">
        <v>0</v>
      </c>
      <c r="I63" s="11" t="s">
        <v>221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46"/>
      <c r="W63" s="46"/>
      <c r="X63" s="46"/>
      <c r="Y63" s="46"/>
      <c r="Z63" s="46"/>
      <c r="AA63" s="4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 ht="70" hidden="1">
      <c r="A64" s="109"/>
      <c r="B64" s="102"/>
      <c r="C64" s="92"/>
      <c r="D64" s="92"/>
      <c r="E64" s="92"/>
      <c r="F64" s="102"/>
      <c r="G64" s="4" t="s">
        <v>222</v>
      </c>
      <c r="H64" s="4" t="s">
        <v>223</v>
      </c>
      <c r="I64" s="4" t="s">
        <v>224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46"/>
      <c r="W64" s="46"/>
      <c r="X64" s="46"/>
      <c r="Y64" s="46"/>
      <c r="Z64" s="46"/>
      <c r="AA64" s="4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1:41" ht="42" hidden="1">
      <c r="A65" s="109"/>
      <c r="B65" s="102"/>
      <c r="C65" s="92"/>
      <c r="D65" s="92"/>
      <c r="E65" s="92"/>
      <c r="F65" s="102"/>
      <c r="G65" s="4" t="s">
        <v>225</v>
      </c>
      <c r="H65" s="4" t="s">
        <v>184</v>
      </c>
      <c r="I65" s="4" t="s">
        <v>226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46"/>
      <c r="W65" s="46"/>
      <c r="X65" s="46"/>
      <c r="Y65" s="46"/>
      <c r="Z65" s="46"/>
      <c r="AA65" s="4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1:41" ht="168" hidden="1">
      <c r="A66" s="109"/>
      <c r="B66" s="102"/>
      <c r="C66" s="92"/>
      <c r="D66" s="92"/>
      <c r="E66" s="92"/>
      <c r="F66" s="102"/>
      <c r="G66" s="13" t="s">
        <v>227</v>
      </c>
      <c r="H66" s="14">
        <v>0</v>
      </c>
      <c r="I66" s="13" t="s">
        <v>228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46"/>
      <c r="W66" s="46"/>
      <c r="X66" s="46"/>
      <c r="Y66" s="46"/>
      <c r="Z66" s="46"/>
      <c r="AA66" s="4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1:41" ht="98" hidden="1">
      <c r="A67" s="109"/>
      <c r="B67" s="102"/>
      <c r="C67" s="93" t="s">
        <v>229</v>
      </c>
      <c r="D67" s="93">
        <v>0</v>
      </c>
      <c r="E67" s="93" t="s">
        <v>230</v>
      </c>
      <c r="F67" s="102" t="s">
        <v>231</v>
      </c>
      <c r="G67" s="4" t="s">
        <v>232</v>
      </c>
      <c r="H67" s="4" t="s">
        <v>233</v>
      </c>
      <c r="I67" s="4" t="s">
        <v>234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46"/>
      <c r="W67" s="46"/>
      <c r="X67" s="46"/>
      <c r="Y67" s="46"/>
      <c r="Z67" s="46"/>
      <c r="AA67" s="4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1:41" ht="84" hidden="1">
      <c r="A68" s="109"/>
      <c r="B68" s="102"/>
      <c r="C68" s="93"/>
      <c r="D68" s="93"/>
      <c r="E68" s="93"/>
      <c r="F68" s="102"/>
      <c r="G68" s="4" t="s">
        <v>235</v>
      </c>
      <c r="H68" s="4">
        <v>1</v>
      </c>
      <c r="I68" s="4" t="s">
        <v>236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46"/>
      <c r="W68" s="46"/>
      <c r="X68" s="46"/>
      <c r="Y68" s="46"/>
      <c r="Z68" s="46"/>
      <c r="AA68" s="4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1:41" ht="84" hidden="1">
      <c r="A69" s="109"/>
      <c r="B69" s="102"/>
      <c r="C69" s="93"/>
      <c r="D69" s="93"/>
      <c r="E69" s="93"/>
      <c r="F69" s="102"/>
      <c r="G69" s="4" t="s">
        <v>237</v>
      </c>
      <c r="H69" s="4">
        <v>28</v>
      </c>
      <c r="I69" s="4" t="s">
        <v>238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46"/>
      <c r="W69" s="46"/>
      <c r="X69" s="46"/>
      <c r="Y69" s="46"/>
      <c r="Z69" s="46"/>
      <c r="AA69" s="4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1:41" ht="98" hidden="1">
      <c r="A70" s="109"/>
      <c r="B70" s="102"/>
      <c r="C70" s="93"/>
      <c r="D70" s="93"/>
      <c r="E70" s="93"/>
      <c r="F70" s="102"/>
      <c r="G70" s="5" t="s">
        <v>239</v>
      </c>
      <c r="H70" s="4">
        <v>0</v>
      </c>
      <c r="I70" s="4" t="s">
        <v>240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46"/>
      <c r="W70" s="46"/>
      <c r="X70" s="46"/>
      <c r="Y70" s="46"/>
      <c r="Z70" s="46"/>
      <c r="AA70" s="4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1:41" ht="56" hidden="1">
      <c r="A71" s="109"/>
      <c r="B71" s="102"/>
      <c r="C71" s="93"/>
      <c r="D71" s="93"/>
      <c r="E71" s="93"/>
      <c r="F71" s="102"/>
      <c r="G71" s="4" t="s">
        <v>241</v>
      </c>
      <c r="H71" s="4">
        <v>0</v>
      </c>
      <c r="I71" s="5" t="s">
        <v>242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46"/>
      <c r="W71" s="46"/>
      <c r="X71" s="46"/>
      <c r="Y71" s="46"/>
      <c r="Z71" s="46"/>
      <c r="AA71" s="4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1:41" ht="139.5" customHeight="1">
      <c r="A72" s="109"/>
      <c r="B72" s="102"/>
      <c r="C72" s="93"/>
      <c r="D72" s="93"/>
      <c r="E72" s="93"/>
      <c r="F72" s="102" t="s">
        <v>243</v>
      </c>
      <c r="G72" s="103" t="s">
        <v>698</v>
      </c>
      <c r="H72" s="106" t="s">
        <v>244</v>
      </c>
      <c r="I72" s="103" t="s">
        <v>702</v>
      </c>
      <c r="J72" s="94">
        <v>1250</v>
      </c>
      <c r="K72" s="70">
        <v>200</v>
      </c>
      <c r="L72" s="70">
        <v>0</v>
      </c>
      <c r="M72" s="70">
        <v>150</v>
      </c>
      <c r="N72" s="70">
        <v>150</v>
      </c>
      <c r="O72" s="70">
        <f>+N72</f>
        <v>150</v>
      </c>
      <c r="P72" s="73">
        <f>+O72/K72</f>
        <v>0.75</v>
      </c>
      <c r="Q72" s="73">
        <f>+O72/J72</f>
        <v>0.12</v>
      </c>
      <c r="R72" s="100" t="s">
        <v>696</v>
      </c>
      <c r="S72" s="101">
        <v>2020130010182</v>
      </c>
      <c r="T72" s="100" t="s">
        <v>697</v>
      </c>
      <c r="U72" s="41" t="s">
        <v>706</v>
      </c>
      <c r="V72" s="47">
        <v>7</v>
      </c>
      <c r="W72" s="56">
        <v>0</v>
      </c>
      <c r="X72" s="37">
        <v>0</v>
      </c>
      <c r="Y72" s="37">
        <v>7</v>
      </c>
      <c r="Z72" s="56">
        <f>SUM(W72:Y72)</f>
        <v>7</v>
      </c>
      <c r="AA72" s="62">
        <f>+Z72/V72</f>
        <v>1</v>
      </c>
      <c r="AB72" s="94" t="s">
        <v>693</v>
      </c>
      <c r="AC72" s="94" t="s">
        <v>694</v>
      </c>
      <c r="AD72" s="38">
        <v>1</v>
      </c>
      <c r="AE72" s="94" t="s">
        <v>699</v>
      </c>
      <c r="AF72" s="94" t="s">
        <v>700</v>
      </c>
      <c r="AG72" s="50" t="s">
        <v>710</v>
      </c>
      <c r="AH72" s="45">
        <v>19046342</v>
      </c>
      <c r="AI72" s="50" t="s">
        <v>708</v>
      </c>
      <c r="AJ72" s="50" t="s">
        <v>701</v>
      </c>
      <c r="AK72" s="79">
        <f>+AH72+AH73</f>
        <v>352929625</v>
      </c>
      <c r="AL72" s="80">
        <v>247954545</v>
      </c>
      <c r="AM72" s="63">
        <v>19046341.620000001</v>
      </c>
      <c r="AN72" s="63">
        <v>19046341.620000001</v>
      </c>
      <c r="AO72" s="76" t="s">
        <v>717</v>
      </c>
    </row>
    <row r="73" spans="1:41" ht="102.75" customHeight="1">
      <c r="A73" s="109"/>
      <c r="B73" s="102"/>
      <c r="C73" s="93"/>
      <c r="D73" s="93"/>
      <c r="E73" s="93"/>
      <c r="F73" s="102"/>
      <c r="G73" s="104"/>
      <c r="H73" s="107"/>
      <c r="I73" s="104"/>
      <c r="J73" s="95"/>
      <c r="K73" s="71"/>
      <c r="L73" s="71"/>
      <c r="M73" s="71"/>
      <c r="N73" s="71"/>
      <c r="O73" s="71"/>
      <c r="P73" s="74"/>
      <c r="Q73" s="74"/>
      <c r="R73" s="100"/>
      <c r="S73" s="101"/>
      <c r="T73" s="100"/>
      <c r="U73" s="41" t="s">
        <v>705</v>
      </c>
      <c r="V73" s="47">
        <v>20</v>
      </c>
      <c r="W73" s="56">
        <v>0</v>
      </c>
      <c r="X73" s="37">
        <v>12</v>
      </c>
      <c r="Y73" s="37">
        <v>12</v>
      </c>
      <c r="Z73" s="56">
        <f>+Y73</f>
        <v>12</v>
      </c>
      <c r="AA73" s="62">
        <f t="shared" ref="AA73:AA136" si="0">+Z73/V73</f>
        <v>0.6</v>
      </c>
      <c r="AB73" s="95"/>
      <c r="AC73" s="95"/>
      <c r="AD73" s="38">
        <v>0.6</v>
      </c>
      <c r="AE73" s="95"/>
      <c r="AF73" s="95"/>
      <c r="AG73" s="97" t="s">
        <v>710</v>
      </c>
      <c r="AH73" s="83">
        <v>333883283</v>
      </c>
      <c r="AI73" s="86" t="s">
        <v>709</v>
      </c>
      <c r="AJ73" s="89" t="s">
        <v>701</v>
      </c>
      <c r="AK73" s="71"/>
      <c r="AL73" s="81"/>
      <c r="AM73" s="66">
        <v>333883283</v>
      </c>
      <c r="AN73" s="66">
        <v>333883283</v>
      </c>
      <c r="AO73" s="77"/>
    </row>
    <row r="74" spans="1:41" ht="115.5" customHeight="1">
      <c r="A74" s="109"/>
      <c r="B74" s="102"/>
      <c r="C74" s="93"/>
      <c r="D74" s="93"/>
      <c r="E74" s="93"/>
      <c r="F74" s="102"/>
      <c r="G74" s="104"/>
      <c r="H74" s="107"/>
      <c r="I74" s="104"/>
      <c r="J74" s="95"/>
      <c r="K74" s="71"/>
      <c r="L74" s="71"/>
      <c r="M74" s="71"/>
      <c r="N74" s="71"/>
      <c r="O74" s="71"/>
      <c r="P74" s="74"/>
      <c r="Q74" s="74"/>
      <c r="R74" s="100"/>
      <c r="S74" s="101"/>
      <c r="T74" s="100"/>
      <c r="U74" s="41" t="s">
        <v>707</v>
      </c>
      <c r="V74" s="47">
        <v>5</v>
      </c>
      <c r="W74" s="56">
        <v>0</v>
      </c>
      <c r="X74" s="37">
        <v>0</v>
      </c>
      <c r="Y74" s="37">
        <v>0</v>
      </c>
      <c r="Z74" s="56">
        <f t="shared" ref="Z74:Z136" si="1">SUM(W74:Y74)</f>
        <v>0</v>
      </c>
      <c r="AA74" s="62">
        <f t="shared" si="0"/>
        <v>0</v>
      </c>
      <c r="AB74" s="95"/>
      <c r="AC74" s="95"/>
      <c r="AD74" s="38">
        <v>1</v>
      </c>
      <c r="AE74" s="95"/>
      <c r="AF74" s="95"/>
      <c r="AG74" s="98"/>
      <c r="AH74" s="84"/>
      <c r="AI74" s="87"/>
      <c r="AJ74" s="90"/>
      <c r="AK74" s="71"/>
      <c r="AL74" s="81"/>
      <c r="AM74" s="67"/>
      <c r="AN74" s="67"/>
      <c r="AO74" s="77"/>
    </row>
    <row r="75" spans="1:41" ht="71.25" customHeight="1">
      <c r="A75" s="109"/>
      <c r="B75" s="102"/>
      <c r="C75" s="93"/>
      <c r="D75" s="93"/>
      <c r="E75" s="93"/>
      <c r="F75" s="102"/>
      <c r="G75" s="105"/>
      <c r="H75" s="108"/>
      <c r="I75" s="105"/>
      <c r="J75" s="96"/>
      <c r="K75" s="72"/>
      <c r="L75" s="72"/>
      <c r="M75" s="72"/>
      <c r="N75" s="72"/>
      <c r="O75" s="72"/>
      <c r="P75" s="75"/>
      <c r="Q75" s="75"/>
      <c r="R75" s="100"/>
      <c r="S75" s="101"/>
      <c r="T75" s="100"/>
      <c r="U75" s="41" t="s">
        <v>704</v>
      </c>
      <c r="V75" s="47">
        <v>1</v>
      </c>
      <c r="W75" s="56">
        <v>0</v>
      </c>
      <c r="X75" s="37">
        <v>0.75</v>
      </c>
      <c r="Y75" s="37">
        <v>1</v>
      </c>
      <c r="Z75" s="56">
        <f>+Y75</f>
        <v>1</v>
      </c>
      <c r="AA75" s="62">
        <f t="shared" si="0"/>
        <v>1</v>
      </c>
      <c r="AB75" s="95"/>
      <c r="AC75" s="95"/>
      <c r="AD75" s="38">
        <v>1</v>
      </c>
      <c r="AE75" s="95"/>
      <c r="AF75" s="95"/>
      <c r="AG75" s="99"/>
      <c r="AH75" s="85"/>
      <c r="AI75" s="88"/>
      <c r="AJ75" s="91"/>
      <c r="AK75" s="72"/>
      <c r="AL75" s="82"/>
      <c r="AM75" s="68"/>
      <c r="AN75" s="68"/>
      <c r="AO75" s="78"/>
    </row>
    <row r="76" spans="1:41" ht="130.5" customHeight="1">
      <c r="A76" s="109"/>
      <c r="B76" s="102"/>
      <c r="C76" s="93"/>
      <c r="D76" s="93"/>
      <c r="E76" s="93"/>
      <c r="F76" s="102"/>
      <c r="G76" s="31" t="s">
        <v>248</v>
      </c>
      <c r="H76" s="32" t="s">
        <v>249</v>
      </c>
      <c r="I76" s="31" t="s">
        <v>250</v>
      </c>
      <c r="J76" s="33" t="s">
        <v>703</v>
      </c>
      <c r="K76" s="33" t="s">
        <v>703</v>
      </c>
      <c r="L76" s="51" t="s">
        <v>719</v>
      </c>
      <c r="M76" s="51" t="s">
        <v>719</v>
      </c>
      <c r="N76" s="51" t="s">
        <v>719</v>
      </c>
      <c r="O76" s="51" t="s">
        <v>719</v>
      </c>
      <c r="P76" s="51" t="s">
        <v>719</v>
      </c>
      <c r="Q76" s="51" t="s">
        <v>719</v>
      </c>
      <c r="R76" s="100"/>
      <c r="S76" s="101"/>
      <c r="T76" s="100"/>
      <c r="U76" s="39" t="s">
        <v>703</v>
      </c>
      <c r="V76" s="42" t="s">
        <v>703</v>
      </c>
      <c r="W76" s="51" t="s">
        <v>719</v>
      </c>
      <c r="X76" s="51" t="s">
        <v>719</v>
      </c>
      <c r="Y76" s="51" t="s">
        <v>719</v>
      </c>
      <c r="Z76" s="51" t="s">
        <v>719</v>
      </c>
      <c r="AA76" s="51" t="s">
        <v>719</v>
      </c>
      <c r="AB76" s="95"/>
      <c r="AC76" s="95"/>
      <c r="AD76" s="38" t="s">
        <v>703</v>
      </c>
      <c r="AE76" s="95"/>
      <c r="AF76" s="95"/>
      <c r="AG76" s="50"/>
      <c r="AH76" s="52"/>
      <c r="AI76" s="50"/>
      <c r="AJ76" s="50"/>
      <c r="AK76" s="51">
        <v>0</v>
      </c>
      <c r="AL76" s="51">
        <v>0</v>
      </c>
      <c r="AM76" s="51" t="s">
        <v>719</v>
      </c>
      <c r="AN76" s="51" t="s">
        <v>719</v>
      </c>
      <c r="AO76" s="53" t="s">
        <v>711</v>
      </c>
    </row>
    <row r="77" spans="1:41" ht="71.25" customHeight="1">
      <c r="A77" s="109"/>
      <c r="B77" s="102"/>
      <c r="C77" s="93"/>
      <c r="D77" s="93"/>
      <c r="E77" s="93"/>
      <c r="F77" s="102"/>
      <c r="G77" s="36" t="s">
        <v>245</v>
      </c>
      <c r="H77" s="36" t="s">
        <v>246</v>
      </c>
      <c r="I77" s="36" t="s">
        <v>247</v>
      </c>
      <c r="J77" s="37" t="s">
        <v>703</v>
      </c>
      <c r="K77" s="37" t="s">
        <v>703</v>
      </c>
      <c r="L77" s="37" t="s">
        <v>719</v>
      </c>
      <c r="M77" s="37" t="s">
        <v>719</v>
      </c>
      <c r="N77" s="37" t="s">
        <v>719</v>
      </c>
      <c r="O77" s="37" t="s">
        <v>719</v>
      </c>
      <c r="P77" s="37" t="s">
        <v>719</v>
      </c>
      <c r="Q77" s="37" t="s">
        <v>719</v>
      </c>
      <c r="R77" s="100"/>
      <c r="S77" s="101"/>
      <c r="T77" s="100"/>
      <c r="U77" s="43" t="s">
        <v>703</v>
      </c>
      <c r="V77" s="42" t="s">
        <v>703</v>
      </c>
      <c r="W77" s="37" t="s">
        <v>719</v>
      </c>
      <c r="X77" s="37" t="s">
        <v>719</v>
      </c>
      <c r="Y77" s="37" t="s">
        <v>719</v>
      </c>
      <c r="Z77" s="37" t="s">
        <v>719</v>
      </c>
      <c r="AA77" s="37" t="s">
        <v>719</v>
      </c>
      <c r="AB77" s="96"/>
      <c r="AC77" s="96"/>
      <c r="AD77" s="34" t="s">
        <v>703</v>
      </c>
      <c r="AE77" s="96"/>
      <c r="AF77" s="96"/>
      <c r="AG77" s="50"/>
      <c r="AH77" s="52"/>
      <c r="AI77" s="50"/>
      <c r="AJ77" s="50"/>
      <c r="AK77" s="37">
        <v>0</v>
      </c>
      <c r="AL77" s="37">
        <v>0</v>
      </c>
      <c r="AM77" s="37" t="s">
        <v>719</v>
      </c>
      <c r="AN77" s="37" t="s">
        <v>719</v>
      </c>
      <c r="AO77" s="53" t="s">
        <v>711</v>
      </c>
    </row>
    <row r="78" spans="1:41" ht="70" hidden="1">
      <c r="A78" s="109"/>
      <c r="B78" s="102"/>
      <c r="C78" s="93"/>
      <c r="D78" s="93"/>
      <c r="E78" s="93"/>
      <c r="F78" s="102" t="s">
        <v>251</v>
      </c>
      <c r="G78" s="4" t="s">
        <v>252</v>
      </c>
      <c r="H78" s="4" t="s">
        <v>253</v>
      </c>
      <c r="I78" s="4" t="s">
        <v>254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48"/>
      <c r="U78" s="48"/>
      <c r="V78" s="6"/>
      <c r="W78" s="6"/>
      <c r="X78" s="29">
        <v>0</v>
      </c>
      <c r="Y78" s="6"/>
      <c r="Z78" s="56">
        <f t="shared" si="1"/>
        <v>0</v>
      </c>
      <c r="AA78" s="62" t="e">
        <f t="shared" si="0"/>
        <v>#DIV/0!</v>
      </c>
      <c r="AB78" s="6"/>
      <c r="AC78" s="6"/>
      <c r="AD78" s="6"/>
      <c r="AE78" s="6"/>
      <c r="AF78" s="6"/>
      <c r="AG78" s="6"/>
      <c r="AH78" s="6"/>
      <c r="AI78" s="6"/>
    </row>
    <row r="79" spans="1:41" ht="56" hidden="1">
      <c r="A79" s="109"/>
      <c r="B79" s="102"/>
      <c r="C79" s="93"/>
      <c r="D79" s="93"/>
      <c r="E79" s="93"/>
      <c r="F79" s="102"/>
      <c r="G79" s="4" t="s">
        <v>255</v>
      </c>
      <c r="H79" s="4">
        <v>1</v>
      </c>
      <c r="I79" s="4" t="s">
        <v>256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48"/>
      <c r="U79" s="48"/>
      <c r="V79" s="6"/>
      <c r="W79" s="6"/>
      <c r="X79" s="29">
        <v>0</v>
      </c>
      <c r="Y79" s="6"/>
      <c r="Z79" s="56">
        <f t="shared" si="1"/>
        <v>0</v>
      </c>
      <c r="AA79" s="62" t="e">
        <f t="shared" si="0"/>
        <v>#DIV/0!</v>
      </c>
      <c r="AB79" s="6"/>
      <c r="AC79" s="6"/>
      <c r="AD79" s="6"/>
      <c r="AE79" s="6"/>
      <c r="AF79" s="6"/>
      <c r="AG79" s="6"/>
      <c r="AH79" s="6"/>
      <c r="AI79" s="6"/>
    </row>
    <row r="80" spans="1:41" ht="84" hidden="1">
      <c r="A80" s="109"/>
      <c r="B80" s="102"/>
      <c r="C80" s="93"/>
      <c r="D80" s="93"/>
      <c r="E80" s="93"/>
      <c r="F80" s="102"/>
      <c r="G80" s="4" t="s">
        <v>257</v>
      </c>
      <c r="H80" s="4" t="s">
        <v>258</v>
      </c>
      <c r="I80" s="4" t="s">
        <v>259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48"/>
      <c r="U80" s="48"/>
      <c r="V80" s="6"/>
      <c r="W80" s="6"/>
      <c r="X80" s="29">
        <v>0</v>
      </c>
      <c r="Y80" s="6"/>
      <c r="Z80" s="56">
        <f t="shared" si="1"/>
        <v>0</v>
      </c>
      <c r="AA80" s="62" t="e">
        <f t="shared" si="0"/>
        <v>#DIV/0!</v>
      </c>
      <c r="AB80" s="6"/>
      <c r="AC80" s="6"/>
      <c r="AD80" s="6"/>
      <c r="AE80" s="6"/>
      <c r="AF80" s="6"/>
      <c r="AG80" s="6"/>
      <c r="AH80" s="6"/>
      <c r="AI80" s="6"/>
    </row>
    <row r="81" spans="1:35" ht="70" hidden="1">
      <c r="A81" s="109"/>
      <c r="B81" s="102"/>
      <c r="C81" s="93"/>
      <c r="D81" s="93"/>
      <c r="E81" s="93"/>
      <c r="F81" s="102"/>
      <c r="G81" s="7" t="s">
        <v>260</v>
      </c>
      <c r="H81" s="7" t="s">
        <v>261</v>
      </c>
      <c r="I81" s="7" t="s">
        <v>262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48"/>
      <c r="U81" s="48"/>
      <c r="V81" s="6"/>
      <c r="W81" s="6"/>
      <c r="X81" s="29">
        <v>0</v>
      </c>
      <c r="Y81" s="6"/>
      <c r="Z81" s="56">
        <f t="shared" si="1"/>
        <v>0</v>
      </c>
      <c r="AA81" s="62" t="e">
        <f t="shared" si="0"/>
        <v>#DIV/0!</v>
      </c>
      <c r="AB81" s="6"/>
      <c r="AC81" s="6"/>
      <c r="AD81" s="6"/>
      <c r="AE81" s="6"/>
      <c r="AF81" s="6"/>
      <c r="AG81" s="6"/>
      <c r="AH81" s="6"/>
      <c r="AI81" s="6"/>
    </row>
    <row r="82" spans="1:35" ht="84" hidden="1">
      <c r="A82" s="109"/>
      <c r="B82" s="102" t="s">
        <v>263</v>
      </c>
      <c r="C82" s="17" t="s">
        <v>264</v>
      </c>
      <c r="D82" s="32" t="s">
        <v>265</v>
      </c>
      <c r="E82" s="17" t="s">
        <v>266</v>
      </c>
      <c r="F82" s="102" t="s">
        <v>267</v>
      </c>
      <c r="G82" s="4" t="s">
        <v>268</v>
      </c>
      <c r="H82" s="4" t="s">
        <v>269</v>
      </c>
      <c r="I82" s="4" t="s">
        <v>270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48"/>
      <c r="U82" s="48"/>
      <c r="V82" s="6"/>
      <c r="W82" s="6"/>
      <c r="X82" s="29">
        <v>0</v>
      </c>
      <c r="Y82" s="6"/>
      <c r="Z82" s="56">
        <f t="shared" si="1"/>
        <v>0</v>
      </c>
      <c r="AA82" s="62" t="e">
        <f t="shared" si="0"/>
        <v>#DIV/0!</v>
      </c>
      <c r="AB82" s="6"/>
      <c r="AC82" s="6"/>
      <c r="AD82" s="6"/>
      <c r="AE82" s="6"/>
      <c r="AF82" s="6"/>
      <c r="AG82" s="6"/>
      <c r="AH82" s="6"/>
      <c r="AI82" s="6"/>
    </row>
    <row r="83" spans="1:35" ht="70" hidden="1">
      <c r="A83" s="109"/>
      <c r="B83" s="102"/>
      <c r="C83" s="17" t="s">
        <v>271</v>
      </c>
      <c r="D83" s="18" t="s">
        <v>272</v>
      </c>
      <c r="E83" s="17" t="s">
        <v>273</v>
      </c>
      <c r="F83" s="102"/>
      <c r="G83" s="4" t="s">
        <v>274</v>
      </c>
      <c r="H83" s="4">
        <v>0</v>
      </c>
      <c r="I83" s="4" t="s">
        <v>275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48"/>
      <c r="U83" s="48"/>
      <c r="V83" s="6"/>
      <c r="W83" s="6"/>
      <c r="X83" s="29">
        <v>0</v>
      </c>
      <c r="Y83" s="6"/>
      <c r="Z83" s="56">
        <f t="shared" si="1"/>
        <v>0</v>
      </c>
      <c r="AA83" s="62" t="e">
        <f t="shared" si="0"/>
        <v>#DIV/0!</v>
      </c>
      <c r="AB83" s="6"/>
      <c r="AC83" s="6"/>
      <c r="AD83" s="6"/>
      <c r="AE83" s="6"/>
      <c r="AF83" s="6"/>
      <c r="AG83" s="6"/>
      <c r="AH83" s="6"/>
      <c r="AI83" s="6"/>
    </row>
    <row r="84" spans="1:35" ht="70" hidden="1">
      <c r="A84" s="109"/>
      <c r="B84" s="102"/>
      <c r="C84" s="17" t="s">
        <v>276</v>
      </c>
      <c r="D84" s="18" t="s">
        <v>277</v>
      </c>
      <c r="E84" s="17" t="s">
        <v>278</v>
      </c>
      <c r="F84" s="102"/>
      <c r="G84" s="4" t="s">
        <v>279</v>
      </c>
      <c r="H84" s="16">
        <v>1</v>
      </c>
      <c r="I84" s="4" t="s">
        <v>280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48"/>
      <c r="U84" s="48"/>
      <c r="V84" s="6"/>
      <c r="W84" s="6"/>
      <c r="X84" s="29">
        <v>0</v>
      </c>
      <c r="Y84" s="6"/>
      <c r="Z84" s="56">
        <f t="shared" si="1"/>
        <v>0</v>
      </c>
      <c r="AA84" s="62" t="e">
        <f t="shared" si="0"/>
        <v>#DIV/0!</v>
      </c>
      <c r="AB84" s="6"/>
      <c r="AC84" s="6"/>
      <c r="AD84" s="6"/>
      <c r="AE84" s="6"/>
      <c r="AF84" s="6"/>
      <c r="AG84" s="6"/>
      <c r="AH84" s="6"/>
      <c r="AI84" s="6"/>
    </row>
    <row r="85" spans="1:35" ht="84" hidden="1">
      <c r="A85" s="109"/>
      <c r="B85" s="102"/>
      <c r="C85" s="17" t="s">
        <v>281</v>
      </c>
      <c r="D85" s="12">
        <v>0.89600000000000002</v>
      </c>
      <c r="E85" s="17" t="s">
        <v>282</v>
      </c>
      <c r="F85" s="102"/>
      <c r="G85" s="4" t="s">
        <v>283</v>
      </c>
      <c r="H85" s="16">
        <v>1</v>
      </c>
      <c r="I85" s="7" t="s">
        <v>284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48"/>
      <c r="U85" s="48"/>
      <c r="V85" s="6"/>
      <c r="W85" s="6"/>
      <c r="X85" s="29">
        <v>0</v>
      </c>
      <c r="Y85" s="6"/>
      <c r="Z85" s="56">
        <f t="shared" si="1"/>
        <v>0</v>
      </c>
      <c r="AA85" s="62" t="e">
        <f t="shared" si="0"/>
        <v>#DIV/0!</v>
      </c>
      <c r="AB85" s="6"/>
      <c r="AC85" s="6"/>
      <c r="AD85" s="6"/>
      <c r="AE85" s="6"/>
      <c r="AF85" s="6"/>
      <c r="AG85" s="6"/>
      <c r="AH85" s="6"/>
      <c r="AI85" s="6"/>
    </row>
    <row r="86" spans="1:35" ht="70" hidden="1">
      <c r="A86" s="109"/>
      <c r="B86" s="102"/>
      <c r="C86" s="17" t="s">
        <v>285</v>
      </c>
      <c r="D86" s="12">
        <v>0.91700000000000004</v>
      </c>
      <c r="E86" s="17" t="s">
        <v>286</v>
      </c>
      <c r="F86" s="102"/>
      <c r="G86" s="4" t="s">
        <v>287</v>
      </c>
      <c r="H86" s="4" t="s">
        <v>288</v>
      </c>
      <c r="I86" s="4" t="s">
        <v>289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48"/>
      <c r="U86" s="48"/>
      <c r="V86" s="6"/>
      <c r="W86" s="6"/>
      <c r="X86" s="29">
        <v>0</v>
      </c>
      <c r="Y86" s="6"/>
      <c r="Z86" s="56">
        <f t="shared" si="1"/>
        <v>0</v>
      </c>
      <c r="AA86" s="62" t="e">
        <f t="shared" si="0"/>
        <v>#DIV/0!</v>
      </c>
      <c r="AB86" s="6"/>
      <c r="AC86" s="6"/>
      <c r="AD86" s="6"/>
      <c r="AE86" s="6"/>
      <c r="AF86" s="6"/>
      <c r="AG86" s="6"/>
      <c r="AH86" s="6"/>
      <c r="AI86" s="6"/>
    </row>
    <row r="87" spans="1:35" ht="98" hidden="1">
      <c r="A87" s="109"/>
      <c r="B87" s="102"/>
      <c r="C87" s="110"/>
      <c r="D87" s="110"/>
      <c r="E87" s="110"/>
      <c r="F87" s="102"/>
      <c r="G87" s="4" t="s">
        <v>290</v>
      </c>
      <c r="H87" s="4">
        <v>142</v>
      </c>
      <c r="I87" s="4" t="s">
        <v>291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48"/>
      <c r="U87" s="48"/>
      <c r="V87" s="6"/>
      <c r="W87" s="6"/>
      <c r="X87" s="29">
        <v>0</v>
      </c>
      <c r="Y87" s="6"/>
      <c r="Z87" s="56">
        <f t="shared" si="1"/>
        <v>0</v>
      </c>
      <c r="AA87" s="62" t="e">
        <f t="shared" si="0"/>
        <v>#DIV/0!</v>
      </c>
      <c r="AB87" s="6"/>
      <c r="AC87" s="6"/>
      <c r="AD87" s="6"/>
      <c r="AE87" s="6"/>
      <c r="AF87" s="6"/>
      <c r="AG87" s="6"/>
      <c r="AH87" s="6"/>
      <c r="AI87" s="6"/>
    </row>
    <row r="88" spans="1:35" ht="70" hidden="1">
      <c r="A88" s="109"/>
      <c r="B88" s="102"/>
      <c r="C88" s="110"/>
      <c r="D88" s="110"/>
      <c r="E88" s="110"/>
      <c r="F88" s="102"/>
      <c r="G88" s="4" t="s">
        <v>292</v>
      </c>
      <c r="H88" s="4">
        <v>0</v>
      </c>
      <c r="I88" s="4" t="s">
        <v>293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48"/>
      <c r="U88" s="48"/>
      <c r="V88" s="6"/>
      <c r="W88" s="6"/>
      <c r="X88" s="29">
        <v>0</v>
      </c>
      <c r="Y88" s="6"/>
      <c r="Z88" s="56">
        <f t="shared" si="1"/>
        <v>0</v>
      </c>
      <c r="AA88" s="62" t="e">
        <f t="shared" si="0"/>
        <v>#DIV/0!</v>
      </c>
      <c r="AB88" s="6"/>
      <c r="AC88" s="6"/>
      <c r="AD88" s="6"/>
      <c r="AE88" s="6"/>
      <c r="AF88" s="6"/>
      <c r="AG88" s="6"/>
      <c r="AH88" s="6"/>
      <c r="AI88" s="6"/>
    </row>
    <row r="89" spans="1:35" ht="84" hidden="1">
      <c r="A89" s="109"/>
      <c r="B89" s="102"/>
      <c r="C89" s="110"/>
      <c r="D89" s="110"/>
      <c r="E89" s="110"/>
      <c r="F89" s="102"/>
      <c r="G89" s="5" t="s">
        <v>294</v>
      </c>
      <c r="H89" s="5" t="s">
        <v>295</v>
      </c>
      <c r="I89" s="5" t="s">
        <v>296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48"/>
      <c r="U89" s="48"/>
      <c r="V89" s="6"/>
      <c r="W89" s="6"/>
      <c r="X89" s="29">
        <v>0</v>
      </c>
      <c r="Y89" s="6"/>
      <c r="Z89" s="56">
        <f t="shared" si="1"/>
        <v>0</v>
      </c>
      <c r="AA89" s="62" t="e">
        <f t="shared" si="0"/>
        <v>#DIV/0!</v>
      </c>
      <c r="AB89" s="6"/>
      <c r="AC89" s="6"/>
      <c r="AD89" s="6"/>
      <c r="AE89" s="6"/>
      <c r="AF89" s="6"/>
      <c r="AG89" s="6"/>
      <c r="AH89" s="6"/>
      <c r="AI89" s="6"/>
    </row>
    <row r="90" spans="1:35" ht="70" hidden="1">
      <c r="A90" s="109"/>
      <c r="B90" s="102"/>
      <c r="C90" s="110"/>
      <c r="D90" s="110"/>
      <c r="E90" s="110"/>
      <c r="F90" s="102"/>
      <c r="G90" s="4" t="s">
        <v>297</v>
      </c>
      <c r="H90" s="15">
        <v>4138</v>
      </c>
      <c r="I90" s="4" t="s">
        <v>298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48"/>
      <c r="U90" s="48"/>
      <c r="V90" s="6"/>
      <c r="W90" s="6"/>
      <c r="X90" s="29">
        <v>0</v>
      </c>
      <c r="Y90" s="6"/>
      <c r="Z90" s="56">
        <f t="shared" si="1"/>
        <v>0</v>
      </c>
      <c r="AA90" s="62" t="e">
        <f t="shared" si="0"/>
        <v>#DIV/0!</v>
      </c>
      <c r="AB90" s="6"/>
      <c r="AC90" s="6"/>
      <c r="AD90" s="6"/>
      <c r="AE90" s="6"/>
      <c r="AF90" s="6"/>
      <c r="AG90" s="6"/>
      <c r="AH90" s="6"/>
      <c r="AI90" s="6"/>
    </row>
    <row r="91" spans="1:35" ht="56" hidden="1">
      <c r="A91" s="109"/>
      <c r="B91" s="102"/>
      <c r="C91" s="110"/>
      <c r="D91" s="110"/>
      <c r="E91" s="110"/>
      <c r="F91" s="102"/>
      <c r="G91" s="4" t="s">
        <v>299</v>
      </c>
      <c r="H91" s="4">
        <v>500</v>
      </c>
      <c r="I91" s="4" t="s">
        <v>300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48"/>
      <c r="U91" s="48"/>
      <c r="V91" s="6"/>
      <c r="W91" s="6"/>
      <c r="X91" s="29">
        <v>0</v>
      </c>
      <c r="Y91" s="6"/>
      <c r="Z91" s="56">
        <f t="shared" si="1"/>
        <v>0</v>
      </c>
      <c r="AA91" s="62" t="e">
        <f t="shared" si="0"/>
        <v>#DIV/0!</v>
      </c>
      <c r="AB91" s="6"/>
      <c r="AC91" s="6"/>
      <c r="AD91" s="6"/>
      <c r="AE91" s="6"/>
      <c r="AF91" s="6"/>
      <c r="AG91" s="6"/>
      <c r="AH91" s="6"/>
      <c r="AI91" s="6"/>
    </row>
    <row r="92" spans="1:35" ht="56" hidden="1">
      <c r="A92" s="109"/>
      <c r="B92" s="102"/>
      <c r="C92" s="110"/>
      <c r="D92" s="110"/>
      <c r="E92" s="110"/>
      <c r="F92" s="102"/>
      <c r="G92" s="4" t="s">
        <v>301</v>
      </c>
      <c r="H92" s="16">
        <v>1</v>
      </c>
      <c r="I92" s="4" t="s">
        <v>302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48"/>
      <c r="U92" s="48"/>
      <c r="V92" s="6"/>
      <c r="W92" s="6"/>
      <c r="X92" s="29">
        <v>0</v>
      </c>
      <c r="Y92" s="6"/>
      <c r="Z92" s="56">
        <f t="shared" si="1"/>
        <v>0</v>
      </c>
      <c r="AA92" s="62" t="e">
        <f t="shared" si="0"/>
        <v>#DIV/0!</v>
      </c>
      <c r="AB92" s="6"/>
      <c r="AC92" s="6"/>
      <c r="AD92" s="6"/>
      <c r="AE92" s="6"/>
      <c r="AF92" s="6"/>
      <c r="AG92" s="6"/>
      <c r="AH92" s="6"/>
      <c r="AI92" s="6"/>
    </row>
    <row r="93" spans="1:35" ht="84" hidden="1">
      <c r="A93" s="109"/>
      <c r="B93" s="102"/>
      <c r="C93" s="110"/>
      <c r="D93" s="110"/>
      <c r="E93" s="110"/>
      <c r="F93" s="102"/>
      <c r="G93" s="4" t="s">
        <v>303</v>
      </c>
      <c r="H93" s="16">
        <v>1</v>
      </c>
      <c r="I93" s="4" t="s">
        <v>304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48"/>
      <c r="U93" s="48"/>
      <c r="V93" s="6"/>
      <c r="W93" s="6"/>
      <c r="X93" s="29">
        <v>0</v>
      </c>
      <c r="Y93" s="6"/>
      <c r="Z93" s="56">
        <f t="shared" si="1"/>
        <v>0</v>
      </c>
      <c r="AA93" s="62" t="e">
        <f t="shared" si="0"/>
        <v>#DIV/0!</v>
      </c>
      <c r="AB93" s="6"/>
      <c r="AC93" s="6"/>
      <c r="AD93" s="6"/>
      <c r="AE93" s="6"/>
      <c r="AF93" s="6"/>
      <c r="AG93" s="6"/>
      <c r="AH93" s="6"/>
      <c r="AI93" s="6"/>
    </row>
    <row r="94" spans="1:35" ht="56" hidden="1">
      <c r="A94" s="109"/>
      <c r="B94" s="102"/>
      <c r="C94" s="110"/>
      <c r="D94" s="110"/>
      <c r="E94" s="110"/>
      <c r="F94" s="102"/>
      <c r="G94" s="4" t="s">
        <v>305</v>
      </c>
      <c r="H94" s="16">
        <v>1</v>
      </c>
      <c r="I94" s="4" t="s">
        <v>306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48"/>
      <c r="U94" s="48"/>
      <c r="V94" s="6"/>
      <c r="W94" s="6"/>
      <c r="X94" s="29">
        <v>0</v>
      </c>
      <c r="Y94" s="6"/>
      <c r="Z94" s="56">
        <f t="shared" si="1"/>
        <v>0</v>
      </c>
      <c r="AA94" s="62" t="e">
        <f t="shared" si="0"/>
        <v>#DIV/0!</v>
      </c>
      <c r="AB94" s="6"/>
      <c r="AC94" s="6"/>
      <c r="AD94" s="6"/>
      <c r="AE94" s="6"/>
      <c r="AF94" s="6"/>
      <c r="AG94" s="6"/>
      <c r="AH94" s="6"/>
      <c r="AI94" s="6"/>
    </row>
    <row r="95" spans="1:35" ht="56" hidden="1">
      <c r="A95" s="109"/>
      <c r="B95" s="102"/>
      <c r="C95" s="110"/>
      <c r="D95" s="110"/>
      <c r="E95" s="110"/>
      <c r="F95" s="102"/>
      <c r="G95" s="4" t="s">
        <v>307</v>
      </c>
      <c r="H95" s="16">
        <v>0.75</v>
      </c>
      <c r="I95" s="4" t="s">
        <v>308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48"/>
      <c r="U95" s="48"/>
      <c r="V95" s="6"/>
      <c r="W95" s="6"/>
      <c r="X95" s="29">
        <v>0</v>
      </c>
      <c r="Y95" s="6"/>
      <c r="Z95" s="56">
        <f t="shared" si="1"/>
        <v>0</v>
      </c>
      <c r="AA95" s="62" t="e">
        <f t="shared" si="0"/>
        <v>#DIV/0!</v>
      </c>
      <c r="AB95" s="6"/>
      <c r="AC95" s="6"/>
      <c r="AD95" s="6"/>
      <c r="AE95" s="6"/>
      <c r="AF95" s="6"/>
      <c r="AG95" s="6"/>
      <c r="AH95" s="6"/>
      <c r="AI95" s="6"/>
    </row>
    <row r="96" spans="1:35" ht="70" hidden="1">
      <c r="A96" s="109"/>
      <c r="B96" s="102"/>
      <c r="C96" s="110"/>
      <c r="D96" s="110"/>
      <c r="E96" s="110"/>
      <c r="F96" s="102"/>
      <c r="G96" s="5" t="s">
        <v>309</v>
      </c>
      <c r="H96" s="19" t="s">
        <v>310</v>
      </c>
      <c r="I96" s="5" t="s">
        <v>311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48"/>
      <c r="U96" s="48"/>
      <c r="V96" s="6"/>
      <c r="W96" s="6"/>
      <c r="X96" s="29">
        <v>0</v>
      </c>
      <c r="Y96" s="6"/>
      <c r="Z96" s="56">
        <f t="shared" si="1"/>
        <v>0</v>
      </c>
      <c r="AA96" s="62" t="e">
        <f t="shared" si="0"/>
        <v>#DIV/0!</v>
      </c>
      <c r="AB96" s="6"/>
      <c r="AC96" s="6"/>
      <c r="AD96" s="6"/>
      <c r="AE96" s="6"/>
      <c r="AF96" s="6"/>
      <c r="AG96" s="6"/>
      <c r="AH96" s="6"/>
      <c r="AI96" s="6"/>
    </row>
    <row r="97" spans="1:35" ht="140" hidden="1">
      <c r="A97" s="109"/>
      <c r="B97" s="102"/>
      <c r="C97" s="110"/>
      <c r="D97" s="110"/>
      <c r="E97" s="110"/>
      <c r="F97" s="102" t="s">
        <v>312</v>
      </c>
      <c r="G97" s="4" t="s">
        <v>313</v>
      </c>
      <c r="H97" s="4" t="s">
        <v>314</v>
      </c>
      <c r="I97" s="4" t="s">
        <v>315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48"/>
      <c r="U97" s="48"/>
      <c r="V97" s="6"/>
      <c r="W97" s="6"/>
      <c r="X97" s="29">
        <v>0</v>
      </c>
      <c r="Y97" s="6"/>
      <c r="Z97" s="56">
        <f t="shared" si="1"/>
        <v>0</v>
      </c>
      <c r="AA97" s="62" t="e">
        <f t="shared" si="0"/>
        <v>#DIV/0!</v>
      </c>
      <c r="AB97" s="6"/>
      <c r="AC97" s="6"/>
      <c r="AD97" s="6"/>
      <c r="AE97" s="6"/>
      <c r="AF97" s="6"/>
      <c r="AG97" s="6"/>
      <c r="AH97" s="6"/>
      <c r="AI97" s="6"/>
    </row>
    <row r="98" spans="1:35" ht="84" hidden="1">
      <c r="A98" s="109"/>
      <c r="B98" s="102"/>
      <c r="C98" s="110"/>
      <c r="D98" s="110"/>
      <c r="E98" s="110"/>
      <c r="F98" s="102"/>
      <c r="G98" s="5" t="s">
        <v>316</v>
      </c>
      <c r="H98" s="5" t="s">
        <v>317</v>
      </c>
      <c r="I98" s="5" t="s">
        <v>318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48"/>
      <c r="U98" s="48"/>
      <c r="V98" s="6"/>
      <c r="W98" s="6"/>
      <c r="X98" s="29">
        <v>0</v>
      </c>
      <c r="Y98" s="6"/>
      <c r="Z98" s="56">
        <f t="shared" si="1"/>
        <v>0</v>
      </c>
      <c r="AA98" s="62" t="e">
        <f t="shared" si="0"/>
        <v>#DIV/0!</v>
      </c>
      <c r="AB98" s="6"/>
      <c r="AC98" s="6"/>
      <c r="AD98" s="6"/>
      <c r="AE98" s="6"/>
      <c r="AF98" s="6"/>
      <c r="AG98" s="6"/>
      <c r="AH98" s="6"/>
      <c r="AI98" s="6"/>
    </row>
    <row r="99" spans="1:35" ht="98" hidden="1">
      <c r="A99" s="109"/>
      <c r="B99" s="102"/>
      <c r="C99" s="110"/>
      <c r="D99" s="110"/>
      <c r="E99" s="110"/>
      <c r="F99" s="102"/>
      <c r="G99" s="4" t="s">
        <v>319</v>
      </c>
      <c r="H99" s="15" t="s">
        <v>320</v>
      </c>
      <c r="I99" s="4" t="s">
        <v>321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48"/>
      <c r="U99" s="48"/>
      <c r="V99" s="6"/>
      <c r="W99" s="6"/>
      <c r="X99" s="29">
        <v>0</v>
      </c>
      <c r="Y99" s="6"/>
      <c r="Z99" s="56">
        <f t="shared" si="1"/>
        <v>0</v>
      </c>
      <c r="AA99" s="62" t="e">
        <f t="shared" si="0"/>
        <v>#DIV/0!</v>
      </c>
      <c r="AB99" s="6"/>
      <c r="AC99" s="6"/>
      <c r="AD99" s="6"/>
      <c r="AE99" s="6"/>
      <c r="AF99" s="6"/>
      <c r="AG99" s="6"/>
      <c r="AH99" s="6"/>
      <c r="AI99" s="6"/>
    </row>
    <row r="100" spans="1:35" ht="140" hidden="1">
      <c r="A100" s="109"/>
      <c r="B100" s="102"/>
      <c r="C100" s="110"/>
      <c r="D100" s="110"/>
      <c r="E100" s="110"/>
      <c r="F100" s="102"/>
      <c r="G100" s="4" t="s">
        <v>322</v>
      </c>
      <c r="H100" s="4">
        <v>0</v>
      </c>
      <c r="I100" s="4" t="s">
        <v>323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48"/>
      <c r="U100" s="48"/>
      <c r="V100" s="6"/>
      <c r="W100" s="6"/>
      <c r="X100" s="29">
        <v>0</v>
      </c>
      <c r="Y100" s="6"/>
      <c r="Z100" s="56">
        <f t="shared" si="1"/>
        <v>0</v>
      </c>
      <c r="AA100" s="62" t="e">
        <f t="shared" si="0"/>
        <v>#DIV/0!</v>
      </c>
      <c r="AB100" s="6"/>
      <c r="AC100" s="6"/>
      <c r="AD100" s="6"/>
      <c r="AE100" s="6"/>
      <c r="AF100" s="6"/>
      <c r="AG100" s="6"/>
      <c r="AH100" s="6"/>
      <c r="AI100" s="6"/>
    </row>
    <row r="101" spans="1:35" ht="140" hidden="1">
      <c r="A101" s="109"/>
      <c r="B101" s="102"/>
      <c r="C101" s="110"/>
      <c r="D101" s="110"/>
      <c r="E101" s="110"/>
      <c r="F101" s="102"/>
      <c r="G101" s="4" t="s">
        <v>324</v>
      </c>
      <c r="H101" s="4">
        <v>0</v>
      </c>
      <c r="I101" s="4" t="s">
        <v>325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48"/>
      <c r="U101" s="48"/>
      <c r="V101" s="6"/>
      <c r="W101" s="6"/>
      <c r="X101" s="29">
        <v>0</v>
      </c>
      <c r="Y101" s="6"/>
      <c r="Z101" s="56">
        <f t="shared" si="1"/>
        <v>0</v>
      </c>
      <c r="AA101" s="62" t="e">
        <f t="shared" si="0"/>
        <v>#DIV/0!</v>
      </c>
      <c r="AB101" s="6"/>
      <c r="AC101" s="6"/>
      <c r="AD101" s="6"/>
      <c r="AE101" s="6"/>
      <c r="AF101" s="6"/>
      <c r="AG101" s="6"/>
      <c r="AH101" s="6"/>
      <c r="AI101" s="6"/>
    </row>
    <row r="102" spans="1:35" ht="56" hidden="1">
      <c r="A102" s="109"/>
      <c r="B102" s="102"/>
      <c r="C102" s="110"/>
      <c r="D102" s="110"/>
      <c r="E102" s="110"/>
      <c r="F102" s="102"/>
      <c r="G102" s="4" t="s">
        <v>326</v>
      </c>
      <c r="H102" s="4">
        <v>0</v>
      </c>
      <c r="I102" s="4" t="s">
        <v>327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48"/>
      <c r="U102" s="48"/>
      <c r="V102" s="6"/>
      <c r="W102" s="6"/>
      <c r="X102" s="29">
        <v>0</v>
      </c>
      <c r="Y102" s="6"/>
      <c r="Z102" s="56">
        <f t="shared" si="1"/>
        <v>0</v>
      </c>
      <c r="AA102" s="62" t="e">
        <f t="shared" si="0"/>
        <v>#DIV/0!</v>
      </c>
      <c r="AB102" s="6"/>
      <c r="AC102" s="6"/>
      <c r="AD102" s="6"/>
      <c r="AE102" s="6"/>
      <c r="AF102" s="6"/>
      <c r="AG102" s="6"/>
      <c r="AH102" s="6"/>
      <c r="AI102" s="6"/>
    </row>
    <row r="103" spans="1:35" ht="42" hidden="1">
      <c r="A103" s="109"/>
      <c r="B103" s="102"/>
      <c r="C103" s="110"/>
      <c r="D103" s="110"/>
      <c r="E103" s="110"/>
      <c r="F103" s="102" t="s">
        <v>328</v>
      </c>
      <c r="G103" s="4" t="s">
        <v>329</v>
      </c>
      <c r="H103" s="4">
        <v>0</v>
      </c>
      <c r="I103" s="9" t="s">
        <v>330</v>
      </c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48"/>
      <c r="U103" s="48"/>
      <c r="V103" s="6"/>
      <c r="W103" s="6"/>
      <c r="X103" s="29">
        <v>0</v>
      </c>
      <c r="Y103" s="6"/>
      <c r="Z103" s="56">
        <f t="shared" si="1"/>
        <v>0</v>
      </c>
      <c r="AA103" s="62" t="e">
        <f t="shared" si="0"/>
        <v>#DIV/0!</v>
      </c>
      <c r="AB103" s="6"/>
      <c r="AC103" s="6"/>
      <c r="AD103" s="6"/>
      <c r="AE103" s="6"/>
      <c r="AF103" s="6"/>
      <c r="AG103" s="6"/>
      <c r="AH103" s="6"/>
      <c r="AI103" s="6"/>
    </row>
    <row r="104" spans="1:35" ht="112" hidden="1">
      <c r="A104" s="109"/>
      <c r="B104" s="102"/>
      <c r="C104" s="110"/>
      <c r="D104" s="110"/>
      <c r="E104" s="110"/>
      <c r="F104" s="102"/>
      <c r="G104" s="4" t="s">
        <v>331</v>
      </c>
      <c r="H104" s="4">
        <v>0</v>
      </c>
      <c r="I104" s="4" t="s">
        <v>332</v>
      </c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48"/>
      <c r="U104" s="48"/>
      <c r="V104" s="6"/>
      <c r="W104" s="6"/>
      <c r="X104" s="29">
        <v>0</v>
      </c>
      <c r="Y104" s="6"/>
      <c r="Z104" s="56">
        <f t="shared" si="1"/>
        <v>0</v>
      </c>
      <c r="AA104" s="62" t="e">
        <f t="shared" si="0"/>
        <v>#DIV/0!</v>
      </c>
      <c r="AB104" s="6"/>
      <c r="AC104" s="6"/>
      <c r="AD104" s="6"/>
      <c r="AE104" s="6"/>
      <c r="AF104" s="6"/>
      <c r="AG104" s="6"/>
      <c r="AH104" s="6"/>
      <c r="AI104" s="6"/>
    </row>
    <row r="105" spans="1:35" ht="112" hidden="1">
      <c r="A105" s="109"/>
      <c r="B105" s="102"/>
      <c r="C105" s="110"/>
      <c r="D105" s="110"/>
      <c r="E105" s="110"/>
      <c r="F105" s="102"/>
      <c r="G105" s="4" t="s">
        <v>333</v>
      </c>
      <c r="H105" s="15" t="s">
        <v>334</v>
      </c>
      <c r="I105" s="4" t="s">
        <v>335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48"/>
      <c r="U105" s="48"/>
      <c r="V105" s="6"/>
      <c r="W105" s="6"/>
      <c r="X105" s="29">
        <v>0</v>
      </c>
      <c r="Y105" s="6"/>
      <c r="Z105" s="56">
        <f t="shared" si="1"/>
        <v>0</v>
      </c>
      <c r="AA105" s="62" t="e">
        <f t="shared" si="0"/>
        <v>#DIV/0!</v>
      </c>
      <c r="AB105" s="6"/>
      <c r="AC105" s="6"/>
      <c r="AD105" s="6"/>
      <c r="AE105" s="6"/>
      <c r="AF105" s="6"/>
      <c r="AG105" s="6"/>
      <c r="AH105" s="6"/>
      <c r="AI105" s="6"/>
    </row>
    <row r="106" spans="1:35" ht="56" hidden="1">
      <c r="A106" s="109"/>
      <c r="B106" s="102"/>
      <c r="C106" s="110"/>
      <c r="D106" s="110"/>
      <c r="E106" s="110"/>
      <c r="F106" s="102"/>
      <c r="G106" s="4" t="s">
        <v>336</v>
      </c>
      <c r="H106" s="4" t="s">
        <v>337</v>
      </c>
      <c r="I106" s="4" t="s">
        <v>338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48"/>
      <c r="U106" s="48"/>
      <c r="V106" s="6"/>
      <c r="W106" s="6"/>
      <c r="X106" s="29">
        <v>0</v>
      </c>
      <c r="Y106" s="6"/>
      <c r="Z106" s="56">
        <f t="shared" si="1"/>
        <v>0</v>
      </c>
      <c r="AA106" s="62" t="e">
        <f t="shared" si="0"/>
        <v>#DIV/0!</v>
      </c>
      <c r="AB106" s="6"/>
      <c r="AC106" s="6"/>
      <c r="AD106" s="6"/>
      <c r="AE106" s="6"/>
      <c r="AF106" s="6"/>
      <c r="AG106" s="6"/>
      <c r="AH106" s="6"/>
      <c r="AI106" s="6"/>
    </row>
    <row r="107" spans="1:35" ht="70" hidden="1">
      <c r="A107" s="109"/>
      <c r="B107" s="102"/>
      <c r="C107" s="110"/>
      <c r="D107" s="110"/>
      <c r="E107" s="110"/>
      <c r="F107" s="102"/>
      <c r="G107" s="4" t="s">
        <v>339</v>
      </c>
      <c r="H107" s="16" t="s">
        <v>340</v>
      </c>
      <c r="I107" s="4" t="s">
        <v>341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48"/>
      <c r="U107" s="48"/>
      <c r="V107" s="6"/>
      <c r="W107" s="6"/>
      <c r="X107" s="29">
        <v>0</v>
      </c>
      <c r="Y107" s="6"/>
      <c r="Z107" s="56">
        <f t="shared" si="1"/>
        <v>0</v>
      </c>
      <c r="AA107" s="62" t="e">
        <f t="shared" si="0"/>
        <v>#DIV/0!</v>
      </c>
      <c r="AB107" s="6"/>
      <c r="AC107" s="6"/>
      <c r="AD107" s="6"/>
      <c r="AE107" s="6"/>
      <c r="AF107" s="6"/>
      <c r="AG107" s="6"/>
      <c r="AH107" s="6"/>
      <c r="AI107" s="6"/>
    </row>
    <row r="108" spans="1:35" ht="70" hidden="1">
      <c r="A108" s="109"/>
      <c r="B108" s="102"/>
      <c r="C108" s="110"/>
      <c r="D108" s="110"/>
      <c r="E108" s="110"/>
      <c r="F108" s="102" t="s">
        <v>342</v>
      </c>
      <c r="G108" s="4" t="s">
        <v>343</v>
      </c>
      <c r="H108" s="4" t="s">
        <v>344</v>
      </c>
      <c r="I108" s="4" t="s">
        <v>345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48"/>
      <c r="U108" s="48"/>
      <c r="V108" s="6"/>
      <c r="W108" s="6"/>
      <c r="X108" s="29">
        <v>0</v>
      </c>
      <c r="Y108" s="6"/>
      <c r="Z108" s="56">
        <f t="shared" si="1"/>
        <v>0</v>
      </c>
      <c r="AA108" s="62" t="e">
        <f t="shared" si="0"/>
        <v>#DIV/0!</v>
      </c>
      <c r="AB108" s="6"/>
      <c r="AC108" s="6"/>
      <c r="AD108" s="6"/>
      <c r="AE108" s="6"/>
      <c r="AF108" s="6"/>
      <c r="AG108" s="6"/>
      <c r="AH108" s="6"/>
      <c r="AI108" s="6"/>
    </row>
    <row r="109" spans="1:35" ht="98" hidden="1">
      <c r="A109" s="109"/>
      <c r="B109" s="102"/>
      <c r="C109" s="110"/>
      <c r="D109" s="110"/>
      <c r="E109" s="110"/>
      <c r="F109" s="102"/>
      <c r="G109" s="4" t="s">
        <v>346</v>
      </c>
      <c r="H109" s="4" t="s">
        <v>347</v>
      </c>
      <c r="I109" s="4" t="s">
        <v>348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48"/>
      <c r="U109" s="48"/>
      <c r="V109" s="6"/>
      <c r="W109" s="6"/>
      <c r="X109" s="29">
        <v>0</v>
      </c>
      <c r="Y109" s="6"/>
      <c r="Z109" s="56">
        <f t="shared" si="1"/>
        <v>0</v>
      </c>
      <c r="AA109" s="62" t="e">
        <f t="shared" si="0"/>
        <v>#DIV/0!</v>
      </c>
      <c r="AB109" s="6"/>
      <c r="AC109" s="6"/>
      <c r="AD109" s="6"/>
      <c r="AE109" s="6"/>
      <c r="AF109" s="6"/>
      <c r="AG109" s="6"/>
      <c r="AH109" s="6"/>
      <c r="AI109" s="6"/>
    </row>
    <row r="110" spans="1:35" ht="112" hidden="1">
      <c r="A110" s="109"/>
      <c r="B110" s="102"/>
      <c r="C110" s="110"/>
      <c r="D110" s="110"/>
      <c r="E110" s="110"/>
      <c r="F110" s="102"/>
      <c r="G110" s="4" t="s">
        <v>349</v>
      </c>
      <c r="H110" s="4" t="s">
        <v>350</v>
      </c>
      <c r="I110" s="4" t="s">
        <v>351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48"/>
      <c r="U110" s="48"/>
      <c r="V110" s="6"/>
      <c r="W110" s="6"/>
      <c r="X110" s="29">
        <v>0</v>
      </c>
      <c r="Y110" s="6"/>
      <c r="Z110" s="56">
        <f t="shared" si="1"/>
        <v>0</v>
      </c>
      <c r="AA110" s="62" t="e">
        <f t="shared" si="0"/>
        <v>#DIV/0!</v>
      </c>
      <c r="AB110" s="6"/>
      <c r="AC110" s="6"/>
      <c r="AD110" s="6"/>
      <c r="AE110" s="6"/>
      <c r="AF110" s="6"/>
      <c r="AG110" s="6"/>
      <c r="AH110" s="6"/>
      <c r="AI110" s="6"/>
    </row>
    <row r="111" spans="1:35" ht="98" hidden="1">
      <c r="A111" s="109"/>
      <c r="B111" s="102"/>
      <c r="C111" s="110"/>
      <c r="D111" s="110"/>
      <c r="E111" s="110"/>
      <c r="F111" s="102"/>
      <c r="G111" s="4" t="s">
        <v>352</v>
      </c>
      <c r="H111" s="4" t="s">
        <v>350</v>
      </c>
      <c r="I111" s="4" t="s">
        <v>353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48"/>
      <c r="U111" s="48"/>
      <c r="V111" s="6"/>
      <c r="W111" s="6"/>
      <c r="X111" s="29">
        <v>0</v>
      </c>
      <c r="Y111" s="6"/>
      <c r="Z111" s="56">
        <f t="shared" si="1"/>
        <v>0</v>
      </c>
      <c r="AA111" s="62" t="e">
        <f t="shared" si="0"/>
        <v>#DIV/0!</v>
      </c>
      <c r="AB111" s="6"/>
      <c r="AC111" s="6"/>
      <c r="AD111" s="6"/>
      <c r="AE111" s="6"/>
      <c r="AF111" s="6"/>
      <c r="AG111" s="6"/>
      <c r="AH111" s="6"/>
      <c r="AI111" s="6"/>
    </row>
    <row r="112" spans="1:35" ht="70.5" hidden="1">
      <c r="A112" s="109"/>
      <c r="B112" s="102"/>
      <c r="C112" s="110"/>
      <c r="D112" s="110"/>
      <c r="E112" s="110"/>
      <c r="F112" s="102"/>
      <c r="G112" s="4" t="s">
        <v>354</v>
      </c>
      <c r="H112" s="4" t="s">
        <v>355</v>
      </c>
      <c r="I112" s="4" t="s">
        <v>356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48"/>
      <c r="U112" s="48"/>
      <c r="V112" s="6"/>
      <c r="W112" s="6"/>
      <c r="X112" s="29">
        <v>0</v>
      </c>
      <c r="Y112" s="6"/>
      <c r="Z112" s="56">
        <f t="shared" si="1"/>
        <v>0</v>
      </c>
      <c r="AA112" s="62" t="e">
        <f t="shared" si="0"/>
        <v>#DIV/0!</v>
      </c>
      <c r="AB112" s="6"/>
      <c r="AC112" s="6"/>
      <c r="AD112" s="6"/>
      <c r="AE112" s="6"/>
      <c r="AF112" s="6"/>
      <c r="AG112" s="6"/>
      <c r="AH112" s="6"/>
      <c r="AI112" s="6"/>
    </row>
    <row r="113" spans="1:35" ht="70" hidden="1">
      <c r="A113" s="109"/>
      <c r="B113" s="102"/>
      <c r="C113" s="110"/>
      <c r="D113" s="110"/>
      <c r="E113" s="110"/>
      <c r="F113" s="102"/>
      <c r="G113" s="4" t="s">
        <v>357</v>
      </c>
      <c r="H113" s="4" t="s">
        <v>358</v>
      </c>
      <c r="I113" s="4" t="s">
        <v>359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48"/>
      <c r="U113" s="48"/>
      <c r="V113" s="6"/>
      <c r="W113" s="6"/>
      <c r="X113" s="29">
        <v>0</v>
      </c>
      <c r="Y113" s="6"/>
      <c r="Z113" s="56">
        <f t="shared" si="1"/>
        <v>0</v>
      </c>
      <c r="AA113" s="62" t="e">
        <f t="shared" si="0"/>
        <v>#DIV/0!</v>
      </c>
      <c r="AB113" s="6"/>
      <c r="AC113" s="6"/>
      <c r="AD113" s="6"/>
      <c r="AE113" s="6"/>
      <c r="AF113" s="6"/>
      <c r="AG113" s="6"/>
      <c r="AH113" s="6"/>
      <c r="AI113" s="6"/>
    </row>
    <row r="114" spans="1:35" ht="84" hidden="1">
      <c r="A114" s="109"/>
      <c r="B114" s="102"/>
      <c r="C114" s="110"/>
      <c r="D114" s="110"/>
      <c r="E114" s="110"/>
      <c r="F114" s="102"/>
      <c r="G114" s="4" t="s">
        <v>360</v>
      </c>
      <c r="H114" s="4" t="s">
        <v>361</v>
      </c>
      <c r="I114" s="4" t="s">
        <v>362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48"/>
      <c r="U114" s="48"/>
      <c r="V114" s="6"/>
      <c r="W114" s="6"/>
      <c r="X114" s="29">
        <v>0</v>
      </c>
      <c r="Y114" s="6"/>
      <c r="Z114" s="56">
        <f t="shared" si="1"/>
        <v>0</v>
      </c>
      <c r="AA114" s="62" t="e">
        <f t="shared" si="0"/>
        <v>#DIV/0!</v>
      </c>
      <c r="AB114" s="6"/>
      <c r="AC114" s="6"/>
      <c r="AD114" s="6"/>
      <c r="AE114" s="6"/>
      <c r="AF114" s="6"/>
      <c r="AG114" s="6"/>
      <c r="AH114" s="6"/>
      <c r="AI114" s="6"/>
    </row>
    <row r="115" spans="1:35" ht="70" hidden="1">
      <c r="A115" s="109"/>
      <c r="B115" s="102"/>
      <c r="C115" s="110"/>
      <c r="D115" s="110"/>
      <c r="E115" s="110"/>
      <c r="F115" s="102"/>
      <c r="G115" s="4" t="s">
        <v>363</v>
      </c>
      <c r="H115" s="4" t="s">
        <v>364</v>
      </c>
      <c r="I115" s="4" t="s">
        <v>365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48"/>
      <c r="U115" s="48"/>
      <c r="V115" s="6"/>
      <c r="W115" s="6"/>
      <c r="X115" s="29">
        <v>0</v>
      </c>
      <c r="Y115" s="6"/>
      <c r="Z115" s="56">
        <f t="shared" si="1"/>
        <v>0</v>
      </c>
      <c r="AA115" s="62" t="e">
        <f t="shared" si="0"/>
        <v>#DIV/0!</v>
      </c>
      <c r="AB115" s="6"/>
      <c r="AC115" s="6"/>
      <c r="AD115" s="6"/>
      <c r="AE115" s="6"/>
      <c r="AF115" s="6"/>
      <c r="AG115" s="6"/>
      <c r="AH115" s="6"/>
      <c r="AI115" s="6"/>
    </row>
    <row r="116" spans="1:35" ht="56" hidden="1">
      <c r="A116" s="109"/>
      <c r="B116" s="102"/>
      <c r="C116" s="110"/>
      <c r="D116" s="110"/>
      <c r="E116" s="110"/>
      <c r="F116" s="102"/>
      <c r="G116" s="4" t="s">
        <v>366</v>
      </c>
      <c r="H116" s="4" t="s">
        <v>367</v>
      </c>
      <c r="I116" s="4" t="s">
        <v>368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48"/>
      <c r="U116" s="48"/>
      <c r="V116" s="6"/>
      <c r="W116" s="6"/>
      <c r="X116" s="29">
        <v>0</v>
      </c>
      <c r="Y116" s="6"/>
      <c r="Z116" s="56">
        <f t="shared" si="1"/>
        <v>0</v>
      </c>
      <c r="AA116" s="62" t="e">
        <f t="shared" si="0"/>
        <v>#DIV/0!</v>
      </c>
      <c r="AB116" s="6"/>
      <c r="AC116" s="6"/>
      <c r="AD116" s="6"/>
      <c r="AE116" s="6"/>
      <c r="AF116" s="6"/>
      <c r="AG116" s="6"/>
      <c r="AH116" s="6"/>
      <c r="AI116" s="6"/>
    </row>
    <row r="117" spans="1:35" ht="84" hidden="1">
      <c r="A117" s="109"/>
      <c r="B117" s="102"/>
      <c r="C117" s="110"/>
      <c r="D117" s="110"/>
      <c r="E117" s="110"/>
      <c r="F117" s="102"/>
      <c r="G117" s="4" t="s">
        <v>369</v>
      </c>
      <c r="H117" s="16" t="s">
        <v>370</v>
      </c>
      <c r="I117" s="4" t="s">
        <v>371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48"/>
      <c r="U117" s="48"/>
      <c r="V117" s="6"/>
      <c r="W117" s="6"/>
      <c r="X117" s="29">
        <v>0</v>
      </c>
      <c r="Y117" s="6"/>
      <c r="Z117" s="56">
        <f t="shared" si="1"/>
        <v>0</v>
      </c>
      <c r="AA117" s="62" t="e">
        <f t="shared" si="0"/>
        <v>#DIV/0!</v>
      </c>
      <c r="AB117" s="6"/>
      <c r="AC117" s="6"/>
      <c r="AD117" s="6"/>
      <c r="AE117" s="6"/>
      <c r="AF117" s="6"/>
      <c r="AG117" s="6"/>
      <c r="AH117" s="6"/>
      <c r="AI117" s="6"/>
    </row>
    <row r="118" spans="1:35" ht="84" hidden="1">
      <c r="A118" s="109"/>
      <c r="B118" s="102"/>
      <c r="C118" s="110"/>
      <c r="D118" s="110"/>
      <c r="E118" s="110"/>
      <c r="F118" s="102"/>
      <c r="G118" s="4" t="s">
        <v>372</v>
      </c>
      <c r="H118" s="16" t="s">
        <v>373</v>
      </c>
      <c r="I118" s="4" t="s">
        <v>374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48"/>
      <c r="U118" s="48"/>
      <c r="V118" s="6"/>
      <c r="W118" s="6"/>
      <c r="X118" s="29">
        <v>0</v>
      </c>
      <c r="Y118" s="6"/>
      <c r="Z118" s="56">
        <f t="shared" si="1"/>
        <v>0</v>
      </c>
      <c r="AA118" s="62" t="e">
        <f t="shared" si="0"/>
        <v>#DIV/0!</v>
      </c>
      <c r="AB118" s="6"/>
      <c r="AC118" s="6"/>
      <c r="AD118" s="6"/>
      <c r="AE118" s="6"/>
      <c r="AF118" s="6"/>
      <c r="AG118" s="6"/>
      <c r="AH118" s="6"/>
      <c r="AI118" s="6"/>
    </row>
    <row r="119" spans="1:35" ht="140" hidden="1">
      <c r="A119" s="109"/>
      <c r="B119" s="102"/>
      <c r="C119" s="110"/>
      <c r="D119" s="110"/>
      <c r="E119" s="110"/>
      <c r="F119" s="102"/>
      <c r="G119" s="4" t="s">
        <v>375</v>
      </c>
      <c r="H119" s="4" t="s">
        <v>376</v>
      </c>
      <c r="I119" s="4" t="s">
        <v>377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48"/>
      <c r="U119" s="48"/>
      <c r="V119" s="6"/>
      <c r="W119" s="6"/>
      <c r="X119" s="29">
        <v>0</v>
      </c>
      <c r="Y119" s="6"/>
      <c r="Z119" s="56">
        <f t="shared" si="1"/>
        <v>0</v>
      </c>
      <c r="AA119" s="62" t="e">
        <f t="shared" si="0"/>
        <v>#DIV/0!</v>
      </c>
      <c r="AB119" s="6"/>
      <c r="AC119" s="6"/>
      <c r="AD119" s="6"/>
      <c r="AE119" s="6"/>
      <c r="AF119" s="6"/>
      <c r="AG119" s="6"/>
      <c r="AH119" s="6"/>
      <c r="AI119" s="6"/>
    </row>
    <row r="120" spans="1:35" ht="84" hidden="1">
      <c r="A120" s="109"/>
      <c r="B120" s="102"/>
      <c r="C120" s="110"/>
      <c r="D120" s="110"/>
      <c r="E120" s="110"/>
      <c r="F120" s="102"/>
      <c r="G120" s="4" t="s">
        <v>378</v>
      </c>
      <c r="H120" s="4" t="s">
        <v>379</v>
      </c>
      <c r="I120" s="4" t="s">
        <v>380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48"/>
      <c r="U120" s="48"/>
      <c r="V120" s="6"/>
      <c r="W120" s="6"/>
      <c r="X120" s="29">
        <v>0</v>
      </c>
      <c r="Y120" s="6"/>
      <c r="Z120" s="56">
        <f t="shared" si="1"/>
        <v>0</v>
      </c>
      <c r="AA120" s="62" t="e">
        <f t="shared" si="0"/>
        <v>#DIV/0!</v>
      </c>
      <c r="AB120" s="6"/>
      <c r="AC120" s="6"/>
      <c r="AD120" s="6"/>
      <c r="AE120" s="6"/>
      <c r="AF120" s="6"/>
      <c r="AG120" s="6"/>
      <c r="AH120" s="6"/>
      <c r="AI120" s="6"/>
    </row>
    <row r="121" spans="1:35" ht="112" hidden="1">
      <c r="A121" s="109"/>
      <c r="B121" s="102"/>
      <c r="C121" s="110"/>
      <c r="D121" s="110"/>
      <c r="E121" s="110"/>
      <c r="F121" s="102"/>
      <c r="G121" s="4" t="s">
        <v>381</v>
      </c>
      <c r="H121" s="4" t="s">
        <v>382</v>
      </c>
      <c r="I121" s="4" t="s">
        <v>383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48"/>
      <c r="U121" s="48"/>
      <c r="V121" s="6"/>
      <c r="W121" s="6"/>
      <c r="X121" s="29">
        <v>0</v>
      </c>
      <c r="Y121" s="6"/>
      <c r="Z121" s="56">
        <f t="shared" si="1"/>
        <v>0</v>
      </c>
      <c r="AA121" s="62" t="e">
        <f t="shared" si="0"/>
        <v>#DIV/0!</v>
      </c>
      <c r="AB121" s="6"/>
      <c r="AC121" s="6"/>
      <c r="AD121" s="6"/>
      <c r="AE121" s="6"/>
      <c r="AF121" s="6"/>
      <c r="AG121" s="6"/>
      <c r="AH121" s="6"/>
      <c r="AI121" s="6"/>
    </row>
    <row r="122" spans="1:35" ht="84" hidden="1">
      <c r="A122" s="109"/>
      <c r="B122" s="102"/>
      <c r="C122" s="110"/>
      <c r="D122" s="110"/>
      <c r="E122" s="110"/>
      <c r="F122" s="102"/>
      <c r="G122" s="4" t="s">
        <v>384</v>
      </c>
      <c r="H122" s="4" t="s">
        <v>385</v>
      </c>
      <c r="I122" s="4" t="s">
        <v>386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48"/>
      <c r="U122" s="48"/>
      <c r="V122" s="6"/>
      <c r="W122" s="6"/>
      <c r="X122" s="29">
        <v>0</v>
      </c>
      <c r="Y122" s="6"/>
      <c r="Z122" s="56">
        <f t="shared" si="1"/>
        <v>0</v>
      </c>
      <c r="AA122" s="62" t="e">
        <f t="shared" si="0"/>
        <v>#DIV/0!</v>
      </c>
      <c r="AB122" s="6"/>
      <c r="AC122" s="6"/>
      <c r="AD122" s="6"/>
      <c r="AE122" s="6"/>
      <c r="AF122" s="6"/>
      <c r="AG122" s="6"/>
      <c r="AH122" s="6"/>
      <c r="AI122" s="6"/>
    </row>
    <row r="123" spans="1:35" ht="84" hidden="1">
      <c r="A123" s="109"/>
      <c r="B123" s="102"/>
      <c r="C123" s="110"/>
      <c r="D123" s="110"/>
      <c r="E123" s="110"/>
      <c r="F123" s="102"/>
      <c r="G123" s="4" t="s">
        <v>387</v>
      </c>
      <c r="H123" s="4" t="s">
        <v>388</v>
      </c>
      <c r="I123" s="4" t="s">
        <v>389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48"/>
      <c r="U123" s="48"/>
      <c r="V123" s="6"/>
      <c r="W123" s="6"/>
      <c r="X123" s="29">
        <v>0</v>
      </c>
      <c r="Y123" s="6"/>
      <c r="Z123" s="56">
        <f t="shared" si="1"/>
        <v>0</v>
      </c>
      <c r="AA123" s="62" t="e">
        <f t="shared" si="0"/>
        <v>#DIV/0!</v>
      </c>
      <c r="AB123" s="6"/>
      <c r="AC123" s="6"/>
      <c r="AD123" s="6"/>
      <c r="AE123" s="6"/>
      <c r="AF123" s="6"/>
      <c r="AG123" s="6"/>
      <c r="AH123" s="6"/>
      <c r="AI123" s="6"/>
    </row>
    <row r="124" spans="1:35" ht="112" hidden="1">
      <c r="A124" s="109"/>
      <c r="B124" s="102"/>
      <c r="C124" s="110"/>
      <c r="D124" s="110"/>
      <c r="E124" s="110"/>
      <c r="F124" s="102" t="s">
        <v>390</v>
      </c>
      <c r="G124" s="5" t="s">
        <v>391</v>
      </c>
      <c r="H124" s="5">
        <v>0</v>
      </c>
      <c r="I124" s="5" t="s">
        <v>392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48"/>
      <c r="U124" s="48"/>
      <c r="V124" s="6"/>
      <c r="W124" s="6"/>
      <c r="X124" s="29">
        <v>0</v>
      </c>
      <c r="Y124" s="6"/>
      <c r="Z124" s="56">
        <f t="shared" si="1"/>
        <v>0</v>
      </c>
      <c r="AA124" s="62" t="e">
        <f t="shared" si="0"/>
        <v>#DIV/0!</v>
      </c>
      <c r="AB124" s="6"/>
      <c r="AC124" s="6"/>
      <c r="AD124" s="6"/>
      <c r="AE124" s="6"/>
      <c r="AF124" s="6"/>
      <c r="AG124" s="6"/>
      <c r="AH124" s="6"/>
      <c r="AI124" s="6"/>
    </row>
    <row r="125" spans="1:35" ht="70" hidden="1">
      <c r="A125" s="109"/>
      <c r="B125" s="102"/>
      <c r="C125" s="110"/>
      <c r="D125" s="110"/>
      <c r="E125" s="110"/>
      <c r="F125" s="102"/>
      <c r="G125" s="4" t="s">
        <v>393</v>
      </c>
      <c r="H125" s="16" t="s">
        <v>394</v>
      </c>
      <c r="I125" s="4" t="s">
        <v>395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48"/>
      <c r="U125" s="48"/>
      <c r="V125" s="6"/>
      <c r="W125" s="6"/>
      <c r="X125" s="29">
        <v>0</v>
      </c>
      <c r="Y125" s="6"/>
      <c r="Z125" s="56">
        <f t="shared" si="1"/>
        <v>0</v>
      </c>
      <c r="AA125" s="62" t="e">
        <f t="shared" si="0"/>
        <v>#DIV/0!</v>
      </c>
      <c r="AB125" s="6"/>
      <c r="AC125" s="6"/>
      <c r="AD125" s="6"/>
      <c r="AE125" s="6"/>
      <c r="AF125" s="6"/>
      <c r="AG125" s="6"/>
      <c r="AH125" s="6"/>
      <c r="AI125" s="6"/>
    </row>
    <row r="126" spans="1:35" ht="84" hidden="1">
      <c r="A126" s="109"/>
      <c r="B126" s="102"/>
      <c r="C126" s="110"/>
      <c r="D126" s="110"/>
      <c r="E126" s="110"/>
      <c r="F126" s="102"/>
      <c r="G126" s="4" t="s">
        <v>396</v>
      </c>
      <c r="H126" s="4" t="s">
        <v>397</v>
      </c>
      <c r="I126" s="4" t="s">
        <v>398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48"/>
      <c r="U126" s="48"/>
      <c r="V126" s="6"/>
      <c r="W126" s="6"/>
      <c r="X126" s="29">
        <v>0</v>
      </c>
      <c r="Y126" s="6"/>
      <c r="Z126" s="56">
        <f t="shared" si="1"/>
        <v>0</v>
      </c>
      <c r="AA126" s="62" t="e">
        <f t="shared" si="0"/>
        <v>#DIV/0!</v>
      </c>
      <c r="AB126" s="6"/>
      <c r="AC126" s="6"/>
      <c r="AD126" s="6"/>
      <c r="AE126" s="6"/>
      <c r="AF126" s="6"/>
      <c r="AG126" s="6"/>
      <c r="AH126" s="6"/>
      <c r="AI126" s="6"/>
    </row>
    <row r="127" spans="1:35" ht="140.5" hidden="1">
      <c r="A127" s="109"/>
      <c r="B127" s="102"/>
      <c r="C127" s="110"/>
      <c r="D127" s="110"/>
      <c r="E127" s="110"/>
      <c r="F127" s="102"/>
      <c r="G127" s="4" t="s">
        <v>399</v>
      </c>
      <c r="H127" s="16" t="s">
        <v>400</v>
      </c>
      <c r="I127" s="4" t="s">
        <v>401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48"/>
      <c r="U127" s="48"/>
      <c r="V127" s="6"/>
      <c r="W127" s="6"/>
      <c r="X127" s="29">
        <v>0</v>
      </c>
      <c r="Y127" s="6"/>
      <c r="Z127" s="56">
        <f t="shared" si="1"/>
        <v>0</v>
      </c>
      <c r="AA127" s="62" t="e">
        <f t="shared" si="0"/>
        <v>#DIV/0!</v>
      </c>
      <c r="AB127" s="6"/>
      <c r="AC127" s="6"/>
      <c r="AD127" s="6"/>
      <c r="AE127" s="6"/>
      <c r="AF127" s="6"/>
      <c r="AG127" s="6"/>
      <c r="AH127" s="6"/>
      <c r="AI127" s="6"/>
    </row>
    <row r="128" spans="1:35" ht="201.5" hidden="1">
      <c r="A128" s="109"/>
      <c r="B128" s="102"/>
      <c r="C128" s="110"/>
      <c r="D128" s="110"/>
      <c r="E128" s="110"/>
      <c r="F128" s="102"/>
      <c r="G128" s="20" t="s">
        <v>402</v>
      </c>
      <c r="H128" s="19" t="s">
        <v>400</v>
      </c>
      <c r="I128" s="20" t="s">
        <v>403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48"/>
      <c r="U128" s="48"/>
      <c r="V128" s="6"/>
      <c r="W128" s="6"/>
      <c r="X128" s="29">
        <v>0</v>
      </c>
      <c r="Y128" s="6"/>
      <c r="Z128" s="56">
        <f t="shared" si="1"/>
        <v>0</v>
      </c>
      <c r="AA128" s="62" t="e">
        <f t="shared" si="0"/>
        <v>#DIV/0!</v>
      </c>
      <c r="AB128" s="6"/>
      <c r="AC128" s="6"/>
      <c r="AD128" s="6"/>
      <c r="AE128" s="6"/>
      <c r="AF128" s="6"/>
      <c r="AG128" s="6"/>
      <c r="AH128" s="6"/>
      <c r="AI128" s="6"/>
    </row>
    <row r="129" spans="1:35" ht="70" hidden="1">
      <c r="A129" s="109"/>
      <c r="B129" s="102"/>
      <c r="C129" s="110"/>
      <c r="D129" s="110"/>
      <c r="E129" s="110"/>
      <c r="F129" s="102" t="s">
        <v>404</v>
      </c>
      <c r="G129" s="4" t="s">
        <v>405</v>
      </c>
      <c r="H129" s="4" t="s">
        <v>406</v>
      </c>
      <c r="I129" s="4" t="s">
        <v>407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48"/>
      <c r="U129" s="48"/>
      <c r="V129" s="6"/>
      <c r="W129" s="6"/>
      <c r="X129" s="29">
        <v>0</v>
      </c>
      <c r="Y129" s="6"/>
      <c r="Z129" s="56">
        <f t="shared" si="1"/>
        <v>0</v>
      </c>
      <c r="AA129" s="62" t="e">
        <f t="shared" si="0"/>
        <v>#DIV/0!</v>
      </c>
      <c r="AB129" s="6"/>
      <c r="AC129" s="6"/>
      <c r="AD129" s="6"/>
      <c r="AE129" s="6"/>
      <c r="AF129" s="6"/>
      <c r="AG129" s="6"/>
      <c r="AH129" s="6"/>
      <c r="AI129" s="6"/>
    </row>
    <row r="130" spans="1:35" ht="70" hidden="1">
      <c r="A130" s="109"/>
      <c r="B130" s="102"/>
      <c r="C130" s="110"/>
      <c r="D130" s="110"/>
      <c r="E130" s="110"/>
      <c r="F130" s="102"/>
      <c r="G130" s="4" t="s">
        <v>408</v>
      </c>
      <c r="H130" s="4" t="s">
        <v>409</v>
      </c>
      <c r="I130" s="4" t="s">
        <v>410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48"/>
      <c r="U130" s="48"/>
      <c r="V130" s="6"/>
      <c r="W130" s="6"/>
      <c r="X130" s="29">
        <v>0</v>
      </c>
      <c r="Y130" s="6"/>
      <c r="Z130" s="56">
        <f t="shared" si="1"/>
        <v>0</v>
      </c>
      <c r="AA130" s="62" t="e">
        <f t="shared" si="0"/>
        <v>#DIV/0!</v>
      </c>
      <c r="AB130" s="6"/>
      <c r="AC130" s="6"/>
      <c r="AD130" s="6"/>
      <c r="AE130" s="6"/>
      <c r="AF130" s="6"/>
      <c r="AG130" s="6"/>
      <c r="AH130" s="6"/>
      <c r="AI130" s="6"/>
    </row>
    <row r="131" spans="1:35" ht="84" hidden="1">
      <c r="A131" s="109"/>
      <c r="B131" s="102"/>
      <c r="C131" s="110"/>
      <c r="D131" s="110"/>
      <c r="E131" s="110"/>
      <c r="F131" s="102"/>
      <c r="G131" s="4" t="s">
        <v>411</v>
      </c>
      <c r="H131" s="4">
        <v>0</v>
      </c>
      <c r="I131" s="4" t="s">
        <v>412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48"/>
      <c r="U131" s="48"/>
      <c r="V131" s="6"/>
      <c r="W131" s="6"/>
      <c r="X131" s="29">
        <v>0</v>
      </c>
      <c r="Y131" s="6"/>
      <c r="Z131" s="56">
        <f t="shared" si="1"/>
        <v>0</v>
      </c>
      <c r="AA131" s="62" t="e">
        <f t="shared" si="0"/>
        <v>#DIV/0!</v>
      </c>
      <c r="AB131" s="6"/>
      <c r="AC131" s="6"/>
      <c r="AD131" s="6"/>
      <c r="AE131" s="6"/>
      <c r="AF131" s="6"/>
      <c r="AG131" s="6"/>
      <c r="AH131" s="6"/>
      <c r="AI131" s="6"/>
    </row>
    <row r="132" spans="1:35" ht="56" hidden="1">
      <c r="A132" s="109"/>
      <c r="B132" s="102"/>
      <c r="C132" s="110"/>
      <c r="D132" s="110"/>
      <c r="E132" s="110"/>
      <c r="F132" s="102"/>
      <c r="G132" s="4" t="s">
        <v>413</v>
      </c>
      <c r="H132" s="4" t="s">
        <v>414</v>
      </c>
      <c r="I132" s="4" t="s">
        <v>415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48"/>
      <c r="U132" s="48"/>
      <c r="V132" s="6"/>
      <c r="W132" s="6"/>
      <c r="X132" s="29">
        <v>0</v>
      </c>
      <c r="Y132" s="6"/>
      <c r="Z132" s="56">
        <f t="shared" si="1"/>
        <v>0</v>
      </c>
      <c r="AA132" s="62" t="e">
        <f t="shared" si="0"/>
        <v>#DIV/0!</v>
      </c>
      <c r="AB132" s="6"/>
      <c r="AC132" s="6"/>
      <c r="AD132" s="6"/>
      <c r="AE132" s="6"/>
      <c r="AF132" s="6"/>
      <c r="AG132" s="6"/>
      <c r="AH132" s="6"/>
      <c r="AI132" s="6"/>
    </row>
    <row r="133" spans="1:35" ht="56" hidden="1">
      <c r="A133" s="109"/>
      <c r="B133" s="102"/>
      <c r="C133" s="110"/>
      <c r="D133" s="110"/>
      <c r="E133" s="110"/>
      <c r="F133" s="102"/>
      <c r="G133" s="4" t="s">
        <v>416</v>
      </c>
      <c r="H133" s="4" t="s">
        <v>417</v>
      </c>
      <c r="I133" s="15" t="s">
        <v>418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48"/>
      <c r="U133" s="48"/>
      <c r="V133" s="6"/>
      <c r="W133" s="6"/>
      <c r="X133" s="29">
        <v>0</v>
      </c>
      <c r="Y133" s="6"/>
      <c r="Z133" s="56">
        <f t="shared" si="1"/>
        <v>0</v>
      </c>
      <c r="AA133" s="62" t="e">
        <f t="shared" si="0"/>
        <v>#DIV/0!</v>
      </c>
      <c r="AB133" s="6"/>
      <c r="AC133" s="6"/>
      <c r="AD133" s="6"/>
      <c r="AE133" s="6"/>
      <c r="AF133" s="6"/>
      <c r="AG133" s="6"/>
      <c r="AH133" s="6"/>
      <c r="AI133" s="6"/>
    </row>
    <row r="134" spans="1:35" ht="98" hidden="1">
      <c r="A134" s="109"/>
      <c r="B134" s="102"/>
      <c r="C134" s="110"/>
      <c r="D134" s="110"/>
      <c r="E134" s="110"/>
      <c r="F134" s="102" t="s">
        <v>419</v>
      </c>
      <c r="G134" s="4" t="s">
        <v>420</v>
      </c>
      <c r="H134" s="4" t="s">
        <v>421</v>
      </c>
      <c r="I134" s="4" t="s">
        <v>422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48"/>
      <c r="U134" s="48"/>
      <c r="V134" s="6"/>
      <c r="W134" s="6"/>
      <c r="X134" s="29">
        <v>0</v>
      </c>
      <c r="Y134" s="6"/>
      <c r="Z134" s="56">
        <f t="shared" si="1"/>
        <v>0</v>
      </c>
      <c r="AA134" s="62" t="e">
        <f t="shared" si="0"/>
        <v>#DIV/0!</v>
      </c>
      <c r="AB134" s="6"/>
      <c r="AC134" s="6"/>
      <c r="AD134" s="6"/>
      <c r="AE134" s="6"/>
      <c r="AF134" s="6"/>
      <c r="AG134" s="6"/>
      <c r="AH134" s="6"/>
      <c r="AI134" s="6"/>
    </row>
    <row r="135" spans="1:35" ht="56" hidden="1">
      <c r="A135" s="109"/>
      <c r="B135" s="102"/>
      <c r="C135" s="110"/>
      <c r="D135" s="110"/>
      <c r="E135" s="110"/>
      <c r="F135" s="102"/>
      <c r="G135" s="5" t="s">
        <v>423</v>
      </c>
      <c r="H135" s="21" t="s">
        <v>424</v>
      </c>
      <c r="I135" s="5" t="s">
        <v>425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48"/>
      <c r="U135" s="48"/>
      <c r="V135" s="6"/>
      <c r="W135" s="6"/>
      <c r="X135" s="29">
        <v>0</v>
      </c>
      <c r="Y135" s="6"/>
      <c r="Z135" s="56">
        <f t="shared" si="1"/>
        <v>0</v>
      </c>
      <c r="AA135" s="62" t="e">
        <f t="shared" si="0"/>
        <v>#DIV/0!</v>
      </c>
      <c r="AB135" s="6"/>
      <c r="AC135" s="6"/>
      <c r="AD135" s="6"/>
      <c r="AE135" s="6"/>
      <c r="AF135" s="6"/>
      <c r="AG135" s="6"/>
      <c r="AH135" s="6"/>
      <c r="AI135" s="6"/>
    </row>
    <row r="136" spans="1:35" ht="56" hidden="1">
      <c r="A136" s="109"/>
      <c r="B136" s="102"/>
      <c r="C136" s="110"/>
      <c r="D136" s="110"/>
      <c r="E136" s="110"/>
      <c r="F136" s="102"/>
      <c r="G136" s="5" t="s">
        <v>426</v>
      </c>
      <c r="H136" s="21" t="s">
        <v>427</v>
      </c>
      <c r="I136" s="5" t="s">
        <v>428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48"/>
      <c r="U136" s="48"/>
      <c r="V136" s="6"/>
      <c r="W136" s="6"/>
      <c r="X136" s="29">
        <v>0</v>
      </c>
      <c r="Y136" s="6"/>
      <c r="Z136" s="56">
        <f t="shared" si="1"/>
        <v>0</v>
      </c>
      <c r="AA136" s="62" t="e">
        <f t="shared" si="0"/>
        <v>#DIV/0!</v>
      </c>
      <c r="AB136" s="6"/>
      <c r="AC136" s="6"/>
      <c r="AD136" s="6"/>
      <c r="AE136" s="6"/>
      <c r="AF136" s="6"/>
      <c r="AG136" s="6"/>
      <c r="AH136" s="6"/>
      <c r="AI136" s="6"/>
    </row>
    <row r="137" spans="1:35" ht="112" hidden="1">
      <c r="A137" s="109"/>
      <c r="B137" s="102"/>
      <c r="C137" s="110"/>
      <c r="D137" s="110"/>
      <c r="E137" s="110"/>
      <c r="F137" s="102"/>
      <c r="G137" s="4" t="s">
        <v>429</v>
      </c>
      <c r="H137" s="4" t="s">
        <v>430</v>
      </c>
      <c r="I137" s="4" t="s">
        <v>431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48"/>
      <c r="U137" s="48"/>
      <c r="V137" s="6"/>
      <c r="W137" s="6"/>
      <c r="X137" s="29">
        <v>0</v>
      </c>
      <c r="Y137" s="6"/>
      <c r="Z137" s="56">
        <f t="shared" ref="Z137:Z200" si="2">SUM(W137:Y137)</f>
        <v>0</v>
      </c>
      <c r="AA137" s="62" t="e">
        <f t="shared" ref="AA137:AA200" si="3">+Z137/V137</f>
        <v>#DIV/0!</v>
      </c>
      <c r="AB137" s="6"/>
      <c r="AC137" s="6"/>
      <c r="AD137" s="6"/>
      <c r="AE137" s="6"/>
      <c r="AF137" s="6"/>
      <c r="AG137" s="6"/>
      <c r="AH137" s="6"/>
      <c r="AI137" s="6"/>
    </row>
    <row r="138" spans="1:35" ht="112" hidden="1">
      <c r="A138" s="109"/>
      <c r="B138" s="102"/>
      <c r="C138" s="110"/>
      <c r="D138" s="110"/>
      <c r="E138" s="110"/>
      <c r="F138" s="102"/>
      <c r="G138" s="4" t="s">
        <v>432</v>
      </c>
      <c r="H138" s="4" t="s">
        <v>433</v>
      </c>
      <c r="I138" s="4" t="s">
        <v>434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48"/>
      <c r="U138" s="48"/>
      <c r="V138" s="6"/>
      <c r="W138" s="6"/>
      <c r="X138" s="29">
        <v>0</v>
      </c>
      <c r="Y138" s="6"/>
      <c r="Z138" s="56">
        <f t="shared" si="2"/>
        <v>0</v>
      </c>
      <c r="AA138" s="62" t="e">
        <f t="shared" si="3"/>
        <v>#DIV/0!</v>
      </c>
      <c r="AB138" s="6"/>
      <c r="AC138" s="6"/>
      <c r="AD138" s="6"/>
      <c r="AE138" s="6"/>
      <c r="AF138" s="6"/>
      <c r="AG138" s="6"/>
      <c r="AH138" s="6"/>
      <c r="AI138" s="6"/>
    </row>
    <row r="139" spans="1:35" ht="70" hidden="1">
      <c r="A139" s="109"/>
      <c r="B139" s="102"/>
      <c r="C139" s="110"/>
      <c r="D139" s="110"/>
      <c r="E139" s="110"/>
      <c r="F139" s="102"/>
      <c r="G139" s="4" t="s">
        <v>435</v>
      </c>
      <c r="H139" s="16" t="s">
        <v>436</v>
      </c>
      <c r="I139" s="4" t="s">
        <v>437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48"/>
      <c r="U139" s="48"/>
      <c r="V139" s="6"/>
      <c r="W139" s="6"/>
      <c r="X139" s="29">
        <v>0</v>
      </c>
      <c r="Y139" s="6"/>
      <c r="Z139" s="56">
        <f t="shared" si="2"/>
        <v>0</v>
      </c>
      <c r="AA139" s="62" t="e">
        <f t="shared" si="3"/>
        <v>#DIV/0!</v>
      </c>
      <c r="AB139" s="6"/>
      <c r="AC139" s="6"/>
      <c r="AD139" s="6"/>
      <c r="AE139" s="6"/>
      <c r="AF139" s="6"/>
      <c r="AG139" s="6"/>
      <c r="AH139" s="6"/>
      <c r="AI139" s="6"/>
    </row>
    <row r="140" spans="1:35" ht="112" hidden="1">
      <c r="A140" s="109"/>
      <c r="B140" s="102"/>
      <c r="C140" s="110"/>
      <c r="D140" s="110"/>
      <c r="E140" s="110"/>
      <c r="F140" s="102"/>
      <c r="G140" s="4" t="s">
        <v>438</v>
      </c>
      <c r="H140" s="4">
        <v>0</v>
      </c>
      <c r="I140" s="4" t="s">
        <v>439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48"/>
      <c r="U140" s="48"/>
      <c r="V140" s="6"/>
      <c r="W140" s="6"/>
      <c r="X140" s="29">
        <v>0</v>
      </c>
      <c r="Y140" s="6"/>
      <c r="Z140" s="56">
        <f t="shared" si="2"/>
        <v>0</v>
      </c>
      <c r="AA140" s="62" t="e">
        <f t="shared" si="3"/>
        <v>#DIV/0!</v>
      </c>
      <c r="AB140" s="6"/>
      <c r="AC140" s="6"/>
      <c r="AD140" s="6"/>
      <c r="AE140" s="6"/>
      <c r="AF140" s="6"/>
      <c r="AG140" s="6"/>
      <c r="AH140" s="6"/>
      <c r="AI140" s="6"/>
    </row>
    <row r="141" spans="1:35" ht="98" hidden="1">
      <c r="A141" s="109"/>
      <c r="B141" s="102"/>
      <c r="C141" s="110"/>
      <c r="D141" s="110"/>
      <c r="E141" s="110"/>
      <c r="F141" s="102"/>
      <c r="G141" s="4" t="s">
        <v>440</v>
      </c>
      <c r="H141" s="4" t="s">
        <v>433</v>
      </c>
      <c r="I141" s="4" t="s">
        <v>441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48"/>
      <c r="U141" s="48"/>
      <c r="V141" s="6"/>
      <c r="W141" s="6"/>
      <c r="X141" s="29">
        <v>0</v>
      </c>
      <c r="Y141" s="6"/>
      <c r="Z141" s="56">
        <f t="shared" si="2"/>
        <v>0</v>
      </c>
      <c r="AA141" s="62" t="e">
        <f t="shared" si="3"/>
        <v>#DIV/0!</v>
      </c>
      <c r="AB141" s="6"/>
      <c r="AC141" s="6"/>
      <c r="AD141" s="6"/>
      <c r="AE141" s="6"/>
      <c r="AF141" s="6"/>
      <c r="AG141" s="6"/>
      <c r="AH141" s="6"/>
      <c r="AI141" s="6"/>
    </row>
    <row r="142" spans="1:35" ht="98" hidden="1">
      <c r="A142" s="109"/>
      <c r="B142" s="102"/>
      <c r="C142" s="110"/>
      <c r="D142" s="110"/>
      <c r="E142" s="110"/>
      <c r="F142" s="102"/>
      <c r="G142" s="5" t="s">
        <v>442</v>
      </c>
      <c r="H142" s="5" t="s">
        <v>443</v>
      </c>
      <c r="I142" s="5" t="s">
        <v>444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48"/>
      <c r="U142" s="48"/>
      <c r="V142" s="6"/>
      <c r="W142" s="6"/>
      <c r="X142" s="29">
        <v>0</v>
      </c>
      <c r="Y142" s="6"/>
      <c r="Z142" s="56">
        <f t="shared" si="2"/>
        <v>0</v>
      </c>
      <c r="AA142" s="62" t="e">
        <f t="shared" si="3"/>
        <v>#DIV/0!</v>
      </c>
      <c r="AB142" s="6"/>
      <c r="AC142" s="6"/>
      <c r="AD142" s="6"/>
      <c r="AE142" s="6"/>
      <c r="AF142" s="6"/>
      <c r="AG142" s="6"/>
      <c r="AH142" s="6"/>
      <c r="AI142" s="6"/>
    </row>
    <row r="143" spans="1:35" ht="70" hidden="1">
      <c r="A143" s="109"/>
      <c r="B143" s="102"/>
      <c r="C143" s="110"/>
      <c r="D143" s="110"/>
      <c r="E143" s="110"/>
      <c r="F143" s="102"/>
      <c r="G143" s="5" t="s">
        <v>445</v>
      </c>
      <c r="H143" s="5" t="s">
        <v>446</v>
      </c>
      <c r="I143" s="5" t="s">
        <v>447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48"/>
      <c r="U143" s="48"/>
      <c r="V143" s="6"/>
      <c r="W143" s="6"/>
      <c r="X143" s="29">
        <v>0</v>
      </c>
      <c r="Y143" s="6"/>
      <c r="Z143" s="56">
        <f t="shared" si="2"/>
        <v>0</v>
      </c>
      <c r="AA143" s="62" t="e">
        <f t="shared" si="3"/>
        <v>#DIV/0!</v>
      </c>
      <c r="AB143" s="6"/>
      <c r="AC143" s="6"/>
      <c r="AD143" s="6"/>
      <c r="AE143" s="6"/>
      <c r="AF143" s="6"/>
      <c r="AG143" s="6"/>
      <c r="AH143" s="6"/>
      <c r="AI143" s="6"/>
    </row>
    <row r="144" spans="1:35" ht="84" hidden="1">
      <c r="A144" s="109"/>
      <c r="B144" s="102"/>
      <c r="C144" s="110"/>
      <c r="D144" s="110"/>
      <c r="E144" s="110"/>
      <c r="F144" s="102" t="s">
        <v>448</v>
      </c>
      <c r="G144" s="4" t="s">
        <v>449</v>
      </c>
      <c r="H144" s="15" t="s">
        <v>450</v>
      </c>
      <c r="I144" s="4" t="s">
        <v>451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48"/>
      <c r="U144" s="48"/>
      <c r="V144" s="6"/>
      <c r="W144" s="6"/>
      <c r="X144" s="29">
        <v>0</v>
      </c>
      <c r="Y144" s="6"/>
      <c r="Z144" s="56">
        <f t="shared" si="2"/>
        <v>0</v>
      </c>
      <c r="AA144" s="62" t="e">
        <f t="shared" si="3"/>
        <v>#DIV/0!</v>
      </c>
      <c r="AB144" s="6"/>
      <c r="AC144" s="6"/>
      <c r="AD144" s="6"/>
      <c r="AE144" s="6"/>
      <c r="AF144" s="6"/>
      <c r="AG144" s="6"/>
      <c r="AH144" s="6"/>
      <c r="AI144" s="6"/>
    </row>
    <row r="145" spans="1:35" ht="70" hidden="1">
      <c r="A145" s="109"/>
      <c r="B145" s="102"/>
      <c r="C145" s="110"/>
      <c r="D145" s="110"/>
      <c r="E145" s="110"/>
      <c r="F145" s="102"/>
      <c r="G145" s="4" t="s">
        <v>452</v>
      </c>
      <c r="H145" s="15" t="s">
        <v>453</v>
      </c>
      <c r="I145" s="4" t="s">
        <v>454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48"/>
      <c r="U145" s="48"/>
      <c r="V145" s="6"/>
      <c r="W145" s="6"/>
      <c r="X145" s="29">
        <v>0</v>
      </c>
      <c r="Y145" s="6"/>
      <c r="Z145" s="56">
        <f t="shared" si="2"/>
        <v>0</v>
      </c>
      <c r="AA145" s="62" t="e">
        <f t="shared" si="3"/>
        <v>#DIV/0!</v>
      </c>
      <c r="AB145" s="6"/>
      <c r="AC145" s="6"/>
      <c r="AD145" s="6"/>
      <c r="AE145" s="6"/>
      <c r="AF145" s="6"/>
      <c r="AG145" s="6"/>
      <c r="AH145" s="6"/>
      <c r="AI145" s="6"/>
    </row>
    <row r="146" spans="1:35" ht="98" hidden="1">
      <c r="A146" s="109"/>
      <c r="B146" s="102"/>
      <c r="C146" s="110"/>
      <c r="D146" s="110"/>
      <c r="E146" s="110"/>
      <c r="F146" s="102"/>
      <c r="G146" s="4" t="s">
        <v>455</v>
      </c>
      <c r="H146" s="4" t="s">
        <v>456</v>
      </c>
      <c r="I146" s="4" t="s">
        <v>457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48"/>
      <c r="U146" s="48"/>
      <c r="V146" s="6"/>
      <c r="W146" s="6"/>
      <c r="X146" s="29">
        <v>0</v>
      </c>
      <c r="Y146" s="6"/>
      <c r="Z146" s="56">
        <f t="shared" si="2"/>
        <v>0</v>
      </c>
      <c r="AA146" s="62" t="e">
        <f t="shared" si="3"/>
        <v>#DIV/0!</v>
      </c>
      <c r="AB146" s="6"/>
      <c r="AC146" s="6"/>
      <c r="AD146" s="6"/>
      <c r="AE146" s="6"/>
      <c r="AF146" s="6"/>
      <c r="AG146" s="6"/>
      <c r="AH146" s="6"/>
      <c r="AI146" s="6"/>
    </row>
    <row r="147" spans="1:35" ht="42" hidden="1">
      <c r="A147" s="109"/>
      <c r="B147" s="102"/>
      <c r="C147" s="110"/>
      <c r="D147" s="110"/>
      <c r="E147" s="110"/>
      <c r="F147" s="102"/>
      <c r="G147" s="4" t="s">
        <v>458</v>
      </c>
      <c r="H147" s="4" t="s">
        <v>459</v>
      </c>
      <c r="I147" s="4" t="s">
        <v>460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48"/>
      <c r="U147" s="48"/>
      <c r="V147" s="6"/>
      <c r="W147" s="6"/>
      <c r="X147" s="29">
        <v>0</v>
      </c>
      <c r="Y147" s="6"/>
      <c r="Z147" s="56">
        <f t="shared" si="2"/>
        <v>0</v>
      </c>
      <c r="AA147" s="62" t="e">
        <f t="shared" si="3"/>
        <v>#DIV/0!</v>
      </c>
      <c r="AB147" s="6"/>
      <c r="AC147" s="6"/>
      <c r="AD147" s="6"/>
      <c r="AE147" s="6"/>
      <c r="AF147" s="6"/>
      <c r="AG147" s="6"/>
      <c r="AH147" s="6"/>
      <c r="AI147" s="6"/>
    </row>
    <row r="148" spans="1:35" ht="112" hidden="1">
      <c r="A148" s="109"/>
      <c r="B148" s="102"/>
      <c r="C148" s="110"/>
      <c r="D148" s="110"/>
      <c r="E148" s="110"/>
      <c r="F148" s="102"/>
      <c r="G148" s="4" t="s">
        <v>461</v>
      </c>
      <c r="H148" s="16" t="s">
        <v>462</v>
      </c>
      <c r="I148" s="4" t="s">
        <v>463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48"/>
      <c r="U148" s="48"/>
      <c r="V148" s="6"/>
      <c r="W148" s="6"/>
      <c r="X148" s="29">
        <v>0</v>
      </c>
      <c r="Y148" s="6"/>
      <c r="Z148" s="56">
        <f t="shared" si="2"/>
        <v>0</v>
      </c>
      <c r="AA148" s="62" t="e">
        <f t="shared" si="3"/>
        <v>#DIV/0!</v>
      </c>
      <c r="AB148" s="6"/>
      <c r="AC148" s="6"/>
      <c r="AD148" s="6"/>
      <c r="AE148" s="6"/>
      <c r="AF148" s="6"/>
      <c r="AG148" s="6"/>
      <c r="AH148" s="6"/>
      <c r="AI148" s="6"/>
    </row>
    <row r="149" spans="1:35" ht="140" hidden="1">
      <c r="A149" s="109"/>
      <c r="B149" s="102"/>
      <c r="C149" s="110"/>
      <c r="D149" s="110"/>
      <c r="E149" s="110"/>
      <c r="F149" s="102"/>
      <c r="G149" s="4" t="s">
        <v>464</v>
      </c>
      <c r="H149" s="4" t="s">
        <v>465</v>
      </c>
      <c r="I149" s="4" t="s">
        <v>466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48"/>
      <c r="U149" s="48"/>
      <c r="V149" s="6"/>
      <c r="W149" s="6"/>
      <c r="X149" s="29">
        <v>0</v>
      </c>
      <c r="Y149" s="6"/>
      <c r="Z149" s="56">
        <f t="shared" si="2"/>
        <v>0</v>
      </c>
      <c r="AA149" s="62" t="e">
        <f t="shared" si="3"/>
        <v>#DIV/0!</v>
      </c>
      <c r="AB149" s="6"/>
      <c r="AC149" s="6"/>
      <c r="AD149" s="6"/>
      <c r="AE149" s="6"/>
      <c r="AF149" s="6"/>
      <c r="AG149" s="6"/>
      <c r="AH149" s="6"/>
      <c r="AI149" s="6"/>
    </row>
    <row r="150" spans="1:35" ht="56" hidden="1">
      <c r="A150" s="109"/>
      <c r="B150" s="102"/>
      <c r="C150" s="110"/>
      <c r="D150" s="110"/>
      <c r="E150" s="110"/>
      <c r="F150" s="102"/>
      <c r="G150" s="4" t="s">
        <v>467</v>
      </c>
      <c r="H150" s="4" t="s">
        <v>468</v>
      </c>
      <c r="I150" s="4" t="s">
        <v>469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48"/>
      <c r="U150" s="48"/>
      <c r="V150" s="6"/>
      <c r="W150" s="6"/>
      <c r="X150" s="29">
        <v>0</v>
      </c>
      <c r="Y150" s="6"/>
      <c r="Z150" s="56">
        <f t="shared" si="2"/>
        <v>0</v>
      </c>
      <c r="AA150" s="62" t="e">
        <f t="shared" si="3"/>
        <v>#DIV/0!</v>
      </c>
      <c r="AB150" s="6"/>
      <c r="AC150" s="6"/>
      <c r="AD150" s="6"/>
      <c r="AE150" s="6"/>
      <c r="AF150" s="6"/>
      <c r="AG150" s="6"/>
      <c r="AH150" s="6"/>
      <c r="AI150" s="6"/>
    </row>
    <row r="151" spans="1:35" ht="112" hidden="1">
      <c r="A151" s="109"/>
      <c r="B151" s="102"/>
      <c r="C151" s="110"/>
      <c r="D151" s="110"/>
      <c r="E151" s="110"/>
      <c r="F151" s="102"/>
      <c r="G151" s="4" t="s">
        <v>470</v>
      </c>
      <c r="H151" s="4" t="s">
        <v>471</v>
      </c>
      <c r="I151" s="4" t="s">
        <v>472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48"/>
      <c r="U151" s="48"/>
      <c r="V151" s="6"/>
      <c r="W151" s="6"/>
      <c r="X151" s="29">
        <v>0</v>
      </c>
      <c r="Y151" s="6"/>
      <c r="Z151" s="56">
        <f t="shared" si="2"/>
        <v>0</v>
      </c>
      <c r="AA151" s="62" t="e">
        <f t="shared" si="3"/>
        <v>#DIV/0!</v>
      </c>
      <c r="AB151" s="6"/>
      <c r="AC151" s="6"/>
      <c r="AD151" s="6"/>
      <c r="AE151" s="6"/>
      <c r="AF151" s="6"/>
      <c r="AG151" s="6"/>
      <c r="AH151" s="6"/>
      <c r="AI151" s="6"/>
    </row>
    <row r="152" spans="1:35" ht="98" hidden="1">
      <c r="A152" s="109"/>
      <c r="B152" s="102"/>
      <c r="C152" s="110"/>
      <c r="D152" s="110"/>
      <c r="E152" s="110"/>
      <c r="F152" s="102"/>
      <c r="G152" s="4" t="s">
        <v>473</v>
      </c>
      <c r="H152" s="16" t="s">
        <v>474</v>
      </c>
      <c r="I152" s="4" t="s">
        <v>475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48"/>
      <c r="U152" s="48"/>
      <c r="V152" s="6"/>
      <c r="W152" s="6"/>
      <c r="X152" s="29">
        <v>0</v>
      </c>
      <c r="Y152" s="6"/>
      <c r="Z152" s="56">
        <f t="shared" si="2"/>
        <v>0</v>
      </c>
      <c r="AA152" s="62" t="e">
        <f t="shared" si="3"/>
        <v>#DIV/0!</v>
      </c>
      <c r="AB152" s="6"/>
      <c r="AC152" s="6"/>
      <c r="AD152" s="6"/>
      <c r="AE152" s="6"/>
      <c r="AF152" s="6"/>
      <c r="AG152" s="6"/>
      <c r="AH152" s="6"/>
      <c r="AI152" s="6"/>
    </row>
    <row r="153" spans="1:35" ht="98" hidden="1">
      <c r="A153" s="109"/>
      <c r="B153" s="102"/>
      <c r="C153" s="110"/>
      <c r="D153" s="110"/>
      <c r="E153" s="110"/>
      <c r="F153" s="102"/>
      <c r="G153" s="4" t="s">
        <v>476</v>
      </c>
      <c r="H153" s="16" t="s">
        <v>477</v>
      </c>
      <c r="I153" s="4" t="s">
        <v>478</v>
      </c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48"/>
      <c r="U153" s="48"/>
      <c r="V153" s="6"/>
      <c r="W153" s="6"/>
      <c r="X153" s="29">
        <v>0</v>
      </c>
      <c r="Y153" s="6"/>
      <c r="Z153" s="56">
        <f t="shared" si="2"/>
        <v>0</v>
      </c>
      <c r="AA153" s="62" t="e">
        <f t="shared" si="3"/>
        <v>#DIV/0!</v>
      </c>
      <c r="AB153" s="6"/>
      <c r="AC153" s="6"/>
      <c r="AD153" s="6"/>
      <c r="AE153" s="6"/>
      <c r="AF153" s="6"/>
      <c r="AG153" s="6"/>
      <c r="AH153" s="6"/>
      <c r="AI153" s="6"/>
    </row>
    <row r="154" spans="1:35" ht="84" hidden="1">
      <c r="A154" s="109"/>
      <c r="B154" s="102"/>
      <c r="C154" s="110"/>
      <c r="D154" s="110"/>
      <c r="E154" s="110"/>
      <c r="F154" s="102"/>
      <c r="G154" s="4" t="s">
        <v>479</v>
      </c>
      <c r="H154" s="16" t="s">
        <v>480</v>
      </c>
      <c r="I154" s="4" t="s">
        <v>481</v>
      </c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48"/>
      <c r="U154" s="48"/>
      <c r="V154" s="6"/>
      <c r="W154" s="6"/>
      <c r="X154" s="29">
        <v>0</v>
      </c>
      <c r="Y154" s="6"/>
      <c r="Z154" s="56">
        <f t="shared" si="2"/>
        <v>0</v>
      </c>
      <c r="AA154" s="62" t="e">
        <f t="shared" si="3"/>
        <v>#DIV/0!</v>
      </c>
      <c r="AB154" s="6"/>
      <c r="AC154" s="6"/>
      <c r="AD154" s="6"/>
      <c r="AE154" s="6"/>
      <c r="AF154" s="6"/>
      <c r="AG154" s="6"/>
      <c r="AH154" s="6"/>
      <c r="AI154" s="6"/>
    </row>
    <row r="155" spans="1:35" ht="42" hidden="1">
      <c r="A155" s="109"/>
      <c r="B155" s="102"/>
      <c r="C155" s="110"/>
      <c r="D155" s="110"/>
      <c r="E155" s="110"/>
      <c r="F155" s="102"/>
      <c r="G155" s="4" t="s">
        <v>482</v>
      </c>
      <c r="H155" s="4" t="s">
        <v>483</v>
      </c>
      <c r="I155" s="4" t="s">
        <v>484</v>
      </c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48"/>
      <c r="U155" s="48"/>
      <c r="V155" s="6"/>
      <c r="W155" s="6"/>
      <c r="X155" s="29">
        <v>0</v>
      </c>
      <c r="Y155" s="6"/>
      <c r="Z155" s="56">
        <f t="shared" si="2"/>
        <v>0</v>
      </c>
      <c r="AA155" s="62" t="e">
        <f t="shared" si="3"/>
        <v>#DIV/0!</v>
      </c>
      <c r="AB155" s="6"/>
      <c r="AC155" s="6"/>
      <c r="AD155" s="6"/>
      <c r="AE155" s="6"/>
      <c r="AF155" s="6"/>
      <c r="AG155" s="6"/>
      <c r="AH155" s="6"/>
      <c r="AI155" s="6"/>
    </row>
    <row r="156" spans="1:35" ht="84" hidden="1">
      <c r="A156" s="109"/>
      <c r="B156" s="102"/>
      <c r="C156" s="110"/>
      <c r="D156" s="110"/>
      <c r="E156" s="110"/>
      <c r="F156" s="102"/>
      <c r="G156" s="4" t="s">
        <v>485</v>
      </c>
      <c r="H156" s="16" t="s">
        <v>486</v>
      </c>
      <c r="I156" s="4" t="s">
        <v>487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48"/>
      <c r="U156" s="48"/>
      <c r="V156" s="6"/>
      <c r="W156" s="6"/>
      <c r="X156" s="29">
        <v>0</v>
      </c>
      <c r="Y156" s="6"/>
      <c r="Z156" s="56">
        <f t="shared" si="2"/>
        <v>0</v>
      </c>
      <c r="AA156" s="62" t="e">
        <f t="shared" si="3"/>
        <v>#DIV/0!</v>
      </c>
      <c r="AB156" s="6"/>
      <c r="AC156" s="6"/>
      <c r="AD156" s="6"/>
      <c r="AE156" s="6"/>
      <c r="AF156" s="6"/>
      <c r="AG156" s="6"/>
      <c r="AH156" s="6"/>
      <c r="AI156" s="6"/>
    </row>
    <row r="157" spans="1:35" ht="84" hidden="1">
      <c r="A157" s="109"/>
      <c r="B157" s="102"/>
      <c r="C157" s="110"/>
      <c r="D157" s="110"/>
      <c r="E157" s="110"/>
      <c r="F157" s="102"/>
      <c r="G157" s="4" t="s">
        <v>488</v>
      </c>
      <c r="H157" s="4" t="s">
        <v>489</v>
      </c>
      <c r="I157" s="4" t="s">
        <v>490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48"/>
      <c r="U157" s="48"/>
      <c r="V157" s="6"/>
      <c r="W157" s="6"/>
      <c r="X157" s="29">
        <v>0</v>
      </c>
      <c r="Y157" s="6"/>
      <c r="Z157" s="56">
        <f t="shared" si="2"/>
        <v>0</v>
      </c>
      <c r="AA157" s="62" t="e">
        <f t="shared" si="3"/>
        <v>#DIV/0!</v>
      </c>
      <c r="AB157" s="6"/>
      <c r="AC157" s="6"/>
      <c r="AD157" s="6"/>
      <c r="AE157" s="6"/>
      <c r="AF157" s="6"/>
      <c r="AG157" s="6"/>
      <c r="AH157" s="6"/>
      <c r="AI157" s="6"/>
    </row>
    <row r="158" spans="1:35" ht="98" hidden="1">
      <c r="A158" s="109"/>
      <c r="B158" s="102"/>
      <c r="C158" s="110"/>
      <c r="D158" s="110"/>
      <c r="E158" s="110"/>
      <c r="F158" s="102"/>
      <c r="G158" s="4" t="s">
        <v>491</v>
      </c>
      <c r="H158" s="16" t="s">
        <v>492</v>
      </c>
      <c r="I158" s="4" t="s">
        <v>493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48"/>
      <c r="U158" s="48"/>
      <c r="V158" s="6"/>
      <c r="W158" s="6"/>
      <c r="X158" s="29">
        <v>0</v>
      </c>
      <c r="Y158" s="6"/>
      <c r="Z158" s="56">
        <f t="shared" si="2"/>
        <v>0</v>
      </c>
      <c r="AA158" s="62" t="e">
        <f t="shared" si="3"/>
        <v>#DIV/0!</v>
      </c>
      <c r="AB158" s="6"/>
      <c r="AC158" s="6"/>
      <c r="AD158" s="6"/>
      <c r="AE158" s="6"/>
      <c r="AF158" s="6"/>
      <c r="AG158" s="6"/>
      <c r="AH158" s="6"/>
      <c r="AI158" s="6"/>
    </row>
    <row r="159" spans="1:35" ht="70" hidden="1">
      <c r="A159" s="109"/>
      <c r="B159" s="102"/>
      <c r="C159" s="110"/>
      <c r="D159" s="110"/>
      <c r="E159" s="110"/>
      <c r="F159" s="102" t="s">
        <v>494</v>
      </c>
      <c r="G159" s="4" t="s">
        <v>495</v>
      </c>
      <c r="H159" s="4" t="s">
        <v>496</v>
      </c>
      <c r="I159" s="4" t="s">
        <v>497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48"/>
      <c r="U159" s="48"/>
      <c r="V159" s="6"/>
      <c r="W159" s="6"/>
      <c r="X159" s="29">
        <v>0</v>
      </c>
      <c r="Y159" s="6"/>
      <c r="Z159" s="56">
        <f t="shared" si="2"/>
        <v>0</v>
      </c>
      <c r="AA159" s="62" t="e">
        <f t="shared" si="3"/>
        <v>#DIV/0!</v>
      </c>
      <c r="AB159" s="6"/>
      <c r="AC159" s="6"/>
      <c r="AD159" s="6"/>
      <c r="AE159" s="6"/>
      <c r="AF159" s="6"/>
      <c r="AG159" s="6"/>
      <c r="AH159" s="6"/>
      <c r="AI159" s="6"/>
    </row>
    <row r="160" spans="1:35" ht="70" hidden="1">
      <c r="A160" s="109"/>
      <c r="B160" s="102"/>
      <c r="C160" s="110"/>
      <c r="D160" s="110"/>
      <c r="E160" s="110"/>
      <c r="F160" s="102"/>
      <c r="G160" s="4" t="s">
        <v>498</v>
      </c>
      <c r="H160" s="16" t="s">
        <v>499</v>
      </c>
      <c r="I160" s="4" t="s">
        <v>500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48"/>
      <c r="U160" s="48"/>
      <c r="V160" s="6"/>
      <c r="W160" s="6"/>
      <c r="X160" s="29">
        <v>0</v>
      </c>
      <c r="Y160" s="6"/>
      <c r="Z160" s="56">
        <f t="shared" si="2"/>
        <v>0</v>
      </c>
      <c r="AA160" s="62" t="e">
        <f t="shared" si="3"/>
        <v>#DIV/0!</v>
      </c>
      <c r="AB160" s="6"/>
      <c r="AC160" s="6"/>
      <c r="AD160" s="6"/>
      <c r="AE160" s="6"/>
      <c r="AF160" s="6"/>
      <c r="AG160" s="6"/>
      <c r="AH160" s="6"/>
      <c r="AI160" s="6"/>
    </row>
    <row r="161" spans="1:35" ht="84" hidden="1">
      <c r="A161" s="109"/>
      <c r="B161" s="102"/>
      <c r="C161" s="110"/>
      <c r="D161" s="110"/>
      <c r="E161" s="110"/>
      <c r="F161" s="102"/>
      <c r="G161" s="4" t="s">
        <v>501</v>
      </c>
      <c r="H161" s="16" t="s">
        <v>502</v>
      </c>
      <c r="I161" s="4" t="s">
        <v>503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48"/>
      <c r="U161" s="48"/>
      <c r="V161" s="6"/>
      <c r="W161" s="6"/>
      <c r="X161" s="29">
        <v>0</v>
      </c>
      <c r="Y161" s="6"/>
      <c r="Z161" s="56">
        <f t="shared" si="2"/>
        <v>0</v>
      </c>
      <c r="AA161" s="62" t="e">
        <f t="shared" si="3"/>
        <v>#DIV/0!</v>
      </c>
      <c r="AB161" s="6"/>
      <c r="AC161" s="6"/>
      <c r="AD161" s="6"/>
      <c r="AE161" s="6"/>
      <c r="AF161" s="6"/>
      <c r="AG161" s="6"/>
      <c r="AH161" s="6"/>
      <c r="AI161" s="6"/>
    </row>
    <row r="162" spans="1:35" ht="56" hidden="1">
      <c r="A162" s="109"/>
      <c r="B162" s="102"/>
      <c r="C162" s="110"/>
      <c r="D162" s="110"/>
      <c r="E162" s="110"/>
      <c r="F162" s="102" t="s">
        <v>504</v>
      </c>
      <c r="G162" s="4" t="s">
        <v>505</v>
      </c>
      <c r="H162" s="4" t="s">
        <v>506</v>
      </c>
      <c r="I162" s="4" t="s">
        <v>507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48"/>
      <c r="U162" s="48"/>
      <c r="V162" s="6"/>
      <c r="W162" s="6"/>
      <c r="X162" s="29">
        <v>0</v>
      </c>
      <c r="Y162" s="6"/>
      <c r="Z162" s="56">
        <f t="shared" si="2"/>
        <v>0</v>
      </c>
      <c r="AA162" s="62" t="e">
        <f t="shared" si="3"/>
        <v>#DIV/0!</v>
      </c>
      <c r="AB162" s="6"/>
      <c r="AC162" s="6"/>
      <c r="AD162" s="6"/>
      <c r="AE162" s="6"/>
      <c r="AF162" s="6"/>
      <c r="AG162" s="6"/>
      <c r="AH162" s="6"/>
      <c r="AI162" s="6"/>
    </row>
    <row r="163" spans="1:35" ht="168" hidden="1">
      <c r="A163" s="109"/>
      <c r="B163" s="102"/>
      <c r="C163" s="110"/>
      <c r="D163" s="110"/>
      <c r="E163" s="110"/>
      <c r="F163" s="102"/>
      <c r="G163" s="4" t="s">
        <v>508</v>
      </c>
      <c r="H163" s="4" t="s">
        <v>509</v>
      </c>
      <c r="I163" s="4" t="s">
        <v>510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48"/>
      <c r="U163" s="48"/>
      <c r="V163" s="6"/>
      <c r="W163" s="6"/>
      <c r="X163" s="29">
        <v>0</v>
      </c>
      <c r="Y163" s="6"/>
      <c r="Z163" s="56">
        <f t="shared" si="2"/>
        <v>0</v>
      </c>
      <c r="AA163" s="62" t="e">
        <f t="shared" si="3"/>
        <v>#DIV/0!</v>
      </c>
      <c r="AB163" s="6"/>
      <c r="AC163" s="6"/>
      <c r="AD163" s="6"/>
      <c r="AE163" s="6"/>
      <c r="AF163" s="6"/>
      <c r="AG163" s="6"/>
      <c r="AH163" s="6"/>
      <c r="AI163" s="6"/>
    </row>
    <row r="164" spans="1:35" ht="140" hidden="1">
      <c r="A164" s="109"/>
      <c r="B164" s="102"/>
      <c r="C164" s="110"/>
      <c r="D164" s="110"/>
      <c r="E164" s="110"/>
      <c r="F164" s="102"/>
      <c r="G164" s="4" t="s">
        <v>511</v>
      </c>
      <c r="H164" s="4" t="s">
        <v>512</v>
      </c>
      <c r="I164" s="4" t="s">
        <v>513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48"/>
      <c r="U164" s="48"/>
      <c r="V164" s="6"/>
      <c r="W164" s="6"/>
      <c r="X164" s="29">
        <v>0</v>
      </c>
      <c r="Y164" s="6"/>
      <c r="Z164" s="56">
        <f t="shared" si="2"/>
        <v>0</v>
      </c>
      <c r="AA164" s="62" t="e">
        <f t="shared" si="3"/>
        <v>#DIV/0!</v>
      </c>
      <c r="AB164" s="6"/>
      <c r="AC164" s="6"/>
      <c r="AD164" s="6"/>
      <c r="AE164" s="6"/>
      <c r="AF164" s="6"/>
      <c r="AG164" s="6"/>
      <c r="AH164" s="6"/>
      <c r="AI164" s="6"/>
    </row>
    <row r="165" spans="1:35" ht="98" hidden="1">
      <c r="A165" s="109"/>
      <c r="B165" s="102"/>
      <c r="C165" s="110"/>
      <c r="D165" s="110"/>
      <c r="E165" s="110"/>
      <c r="F165" s="102"/>
      <c r="G165" s="4" t="s">
        <v>514</v>
      </c>
      <c r="H165" s="16" t="s">
        <v>515</v>
      </c>
      <c r="I165" s="4" t="s">
        <v>516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48"/>
      <c r="U165" s="48"/>
      <c r="V165" s="6"/>
      <c r="W165" s="6"/>
      <c r="X165" s="29">
        <v>0</v>
      </c>
      <c r="Y165" s="6"/>
      <c r="Z165" s="56">
        <f t="shared" si="2"/>
        <v>0</v>
      </c>
      <c r="AA165" s="62" t="e">
        <f t="shared" si="3"/>
        <v>#DIV/0!</v>
      </c>
      <c r="AB165" s="6"/>
      <c r="AC165" s="6"/>
      <c r="AD165" s="6"/>
      <c r="AE165" s="6"/>
      <c r="AF165" s="6"/>
      <c r="AG165" s="6"/>
      <c r="AH165" s="6"/>
      <c r="AI165" s="6"/>
    </row>
    <row r="166" spans="1:35" ht="70" hidden="1">
      <c r="A166" s="109"/>
      <c r="B166" s="102"/>
      <c r="C166" s="110"/>
      <c r="D166" s="110"/>
      <c r="E166" s="110"/>
      <c r="F166" s="102"/>
      <c r="G166" s="4" t="s">
        <v>517</v>
      </c>
      <c r="H166" s="4" t="s">
        <v>518</v>
      </c>
      <c r="I166" s="4" t="s">
        <v>519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48"/>
      <c r="U166" s="48"/>
      <c r="V166" s="6"/>
      <c r="W166" s="6"/>
      <c r="X166" s="29">
        <v>0</v>
      </c>
      <c r="Y166" s="6"/>
      <c r="Z166" s="56">
        <f t="shared" si="2"/>
        <v>0</v>
      </c>
      <c r="AA166" s="62" t="e">
        <f t="shared" si="3"/>
        <v>#DIV/0!</v>
      </c>
      <c r="AB166" s="6"/>
      <c r="AC166" s="6"/>
      <c r="AD166" s="6"/>
      <c r="AE166" s="6"/>
      <c r="AF166" s="6"/>
      <c r="AG166" s="6"/>
      <c r="AH166" s="6"/>
      <c r="AI166" s="6"/>
    </row>
    <row r="167" spans="1:35" ht="112" hidden="1">
      <c r="A167" s="109"/>
      <c r="B167" s="102" t="s">
        <v>520</v>
      </c>
      <c r="C167" s="18" t="s">
        <v>521</v>
      </c>
      <c r="D167" s="35" t="s">
        <v>522</v>
      </c>
      <c r="E167" s="17" t="s">
        <v>523</v>
      </c>
      <c r="F167" s="102" t="s">
        <v>524</v>
      </c>
      <c r="G167" s="4" t="s">
        <v>525</v>
      </c>
      <c r="H167" s="15" t="s">
        <v>526</v>
      </c>
      <c r="I167" s="4" t="s">
        <v>527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48"/>
      <c r="U167" s="48"/>
      <c r="V167" s="6"/>
      <c r="W167" s="6"/>
      <c r="X167" s="29">
        <v>0</v>
      </c>
      <c r="Y167" s="6"/>
      <c r="Z167" s="56">
        <f t="shared" si="2"/>
        <v>0</v>
      </c>
      <c r="AA167" s="62" t="e">
        <f t="shared" si="3"/>
        <v>#DIV/0!</v>
      </c>
      <c r="AB167" s="6"/>
      <c r="AC167" s="6"/>
      <c r="AD167" s="6"/>
      <c r="AE167" s="6"/>
      <c r="AF167" s="6"/>
      <c r="AG167" s="6"/>
      <c r="AH167" s="6"/>
      <c r="AI167" s="6"/>
    </row>
    <row r="168" spans="1:35" ht="84" hidden="1">
      <c r="A168" s="109"/>
      <c r="B168" s="102"/>
      <c r="C168" s="18" t="s">
        <v>528</v>
      </c>
      <c r="D168" s="35" t="s">
        <v>522</v>
      </c>
      <c r="E168" s="17" t="s">
        <v>529</v>
      </c>
      <c r="F168" s="102"/>
      <c r="G168" s="4" t="s">
        <v>530</v>
      </c>
      <c r="H168" s="4" t="s">
        <v>531</v>
      </c>
      <c r="I168" s="4" t="s">
        <v>532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48"/>
      <c r="U168" s="48"/>
      <c r="V168" s="6"/>
      <c r="W168" s="6"/>
      <c r="X168" s="29">
        <v>0</v>
      </c>
      <c r="Y168" s="6"/>
      <c r="Z168" s="56">
        <f t="shared" si="2"/>
        <v>0</v>
      </c>
      <c r="AA168" s="62" t="e">
        <f t="shared" si="3"/>
        <v>#DIV/0!</v>
      </c>
      <c r="AB168" s="6"/>
      <c r="AC168" s="6"/>
      <c r="AD168" s="6"/>
      <c r="AE168" s="6"/>
      <c r="AF168" s="6"/>
      <c r="AG168" s="6"/>
      <c r="AH168" s="6"/>
      <c r="AI168" s="6"/>
    </row>
    <row r="169" spans="1:35" ht="98" hidden="1">
      <c r="A169" s="109"/>
      <c r="B169" s="102"/>
      <c r="C169" s="18" t="s">
        <v>533</v>
      </c>
      <c r="D169" s="35" t="s">
        <v>522</v>
      </c>
      <c r="E169" s="17" t="s">
        <v>534</v>
      </c>
      <c r="F169" s="102"/>
      <c r="G169" s="4" t="s">
        <v>535</v>
      </c>
      <c r="H169" s="15" t="s">
        <v>536</v>
      </c>
      <c r="I169" s="4" t="s">
        <v>537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48"/>
      <c r="U169" s="48"/>
      <c r="V169" s="6"/>
      <c r="W169" s="6"/>
      <c r="X169" s="29">
        <v>0</v>
      </c>
      <c r="Y169" s="6"/>
      <c r="Z169" s="56">
        <f t="shared" si="2"/>
        <v>0</v>
      </c>
      <c r="AA169" s="62" t="e">
        <f t="shared" si="3"/>
        <v>#DIV/0!</v>
      </c>
      <c r="AB169" s="6"/>
      <c r="AC169" s="6"/>
      <c r="AD169" s="6"/>
      <c r="AE169" s="6"/>
      <c r="AF169" s="6"/>
      <c r="AG169" s="6"/>
      <c r="AH169" s="6"/>
      <c r="AI169" s="6"/>
    </row>
    <row r="170" spans="1:35" ht="112" hidden="1">
      <c r="A170" s="109"/>
      <c r="B170" s="102"/>
      <c r="C170" s="110"/>
      <c r="D170" s="110"/>
      <c r="E170" s="110"/>
      <c r="F170" s="102" t="s">
        <v>538</v>
      </c>
      <c r="G170" s="4" t="s">
        <v>539</v>
      </c>
      <c r="H170" s="4" t="s">
        <v>540</v>
      </c>
      <c r="I170" s="4" t="s">
        <v>541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48"/>
      <c r="U170" s="48"/>
      <c r="V170" s="6"/>
      <c r="W170" s="6"/>
      <c r="X170" s="29">
        <v>0</v>
      </c>
      <c r="Y170" s="6"/>
      <c r="Z170" s="56">
        <f t="shared" si="2"/>
        <v>0</v>
      </c>
      <c r="AA170" s="62" t="e">
        <f t="shared" si="3"/>
        <v>#DIV/0!</v>
      </c>
      <c r="AB170" s="6"/>
      <c r="AC170" s="6"/>
      <c r="AD170" s="6"/>
      <c r="AE170" s="6"/>
      <c r="AF170" s="6"/>
      <c r="AG170" s="6"/>
      <c r="AH170" s="6"/>
      <c r="AI170" s="6"/>
    </row>
    <row r="171" spans="1:35" ht="84" hidden="1">
      <c r="A171" s="109"/>
      <c r="B171" s="102"/>
      <c r="C171" s="110"/>
      <c r="D171" s="110"/>
      <c r="E171" s="110"/>
      <c r="F171" s="102"/>
      <c r="G171" s="4" t="s">
        <v>542</v>
      </c>
      <c r="H171" s="4">
        <v>0</v>
      </c>
      <c r="I171" s="4" t="s">
        <v>543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48"/>
      <c r="U171" s="48"/>
      <c r="V171" s="6"/>
      <c r="W171" s="6"/>
      <c r="X171" s="29">
        <v>0</v>
      </c>
      <c r="Y171" s="6"/>
      <c r="Z171" s="56">
        <f t="shared" si="2"/>
        <v>0</v>
      </c>
      <c r="AA171" s="62" t="e">
        <f t="shared" si="3"/>
        <v>#DIV/0!</v>
      </c>
      <c r="AB171" s="6"/>
      <c r="AC171" s="6"/>
      <c r="AD171" s="6"/>
      <c r="AE171" s="6"/>
      <c r="AF171" s="6"/>
      <c r="AG171" s="6"/>
      <c r="AH171" s="6"/>
      <c r="AI171" s="6"/>
    </row>
    <row r="172" spans="1:35" ht="84" hidden="1">
      <c r="A172" s="109"/>
      <c r="B172" s="102"/>
      <c r="C172" s="110"/>
      <c r="D172" s="110"/>
      <c r="E172" s="110"/>
      <c r="F172" s="102"/>
      <c r="G172" s="4" t="s">
        <v>544</v>
      </c>
      <c r="H172" s="4" t="s">
        <v>545</v>
      </c>
      <c r="I172" s="5" t="s">
        <v>546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48"/>
      <c r="U172" s="48"/>
      <c r="V172" s="6"/>
      <c r="W172" s="6"/>
      <c r="X172" s="29">
        <v>0</v>
      </c>
      <c r="Y172" s="6"/>
      <c r="Z172" s="56">
        <f t="shared" si="2"/>
        <v>0</v>
      </c>
      <c r="AA172" s="62" t="e">
        <f t="shared" si="3"/>
        <v>#DIV/0!</v>
      </c>
      <c r="AB172" s="6"/>
      <c r="AC172" s="6"/>
      <c r="AD172" s="6"/>
      <c r="AE172" s="6"/>
      <c r="AF172" s="6"/>
      <c r="AG172" s="6"/>
      <c r="AH172" s="6"/>
      <c r="AI172" s="6"/>
    </row>
    <row r="173" spans="1:35" ht="84" hidden="1">
      <c r="A173" s="109"/>
      <c r="B173" s="102"/>
      <c r="C173" s="110"/>
      <c r="D173" s="110"/>
      <c r="E173" s="110"/>
      <c r="F173" s="102"/>
      <c r="G173" s="4" t="s">
        <v>547</v>
      </c>
      <c r="H173" s="4" t="s">
        <v>548</v>
      </c>
      <c r="I173" s="4" t="s">
        <v>549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48"/>
      <c r="U173" s="48"/>
      <c r="V173" s="6"/>
      <c r="W173" s="6"/>
      <c r="X173" s="29">
        <v>0</v>
      </c>
      <c r="Y173" s="6"/>
      <c r="Z173" s="56">
        <f t="shared" si="2"/>
        <v>0</v>
      </c>
      <c r="AA173" s="62" t="e">
        <f t="shared" si="3"/>
        <v>#DIV/0!</v>
      </c>
      <c r="AB173" s="6"/>
      <c r="AC173" s="6"/>
      <c r="AD173" s="6"/>
      <c r="AE173" s="6"/>
      <c r="AF173" s="6"/>
      <c r="AG173" s="6"/>
      <c r="AH173" s="6"/>
      <c r="AI173" s="6"/>
    </row>
    <row r="174" spans="1:35" ht="84" hidden="1">
      <c r="A174" s="109"/>
      <c r="B174" s="102"/>
      <c r="C174" s="110"/>
      <c r="D174" s="110"/>
      <c r="E174" s="110"/>
      <c r="F174" s="102" t="s">
        <v>550</v>
      </c>
      <c r="G174" s="4" t="s">
        <v>551</v>
      </c>
      <c r="H174" s="15" t="s">
        <v>552</v>
      </c>
      <c r="I174" s="4" t="s">
        <v>553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48"/>
      <c r="U174" s="48"/>
      <c r="V174" s="6"/>
      <c r="W174" s="6"/>
      <c r="X174" s="29">
        <v>0</v>
      </c>
      <c r="Y174" s="6"/>
      <c r="Z174" s="56">
        <f t="shared" si="2"/>
        <v>0</v>
      </c>
      <c r="AA174" s="62" t="e">
        <f t="shared" si="3"/>
        <v>#DIV/0!</v>
      </c>
      <c r="AB174" s="6"/>
      <c r="AC174" s="6"/>
      <c r="AD174" s="6"/>
      <c r="AE174" s="6"/>
      <c r="AF174" s="6"/>
      <c r="AG174" s="6"/>
      <c r="AH174" s="6"/>
      <c r="AI174" s="6"/>
    </row>
    <row r="175" spans="1:35" ht="84" hidden="1">
      <c r="A175" s="109"/>
      <c r="B175" s="102"/>
      <c r="C175" s="110"/>
      <c r="D175" s="110"/>
      <c r="E175" s="110"/>
      <c r="F175" s="102"/>
      <c r="G175" s="4" t="s">
        <v>554</v>
      </c>
      <c r="H175" s="4" t="s">
        <v>555</v>
      </c>
      <c r="I175" s="4" t="s">
        <v>556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48"/>
      <c r="U175" s="48"/>
      <c r="V175" s="6"/>
      <c r="W175" s="6"/>
      <c r="X175" s="29">
        <v>0</v>
      </c>
      <c r="Y175" s="6"/>
      <c r="Z175" s="56">
        <f t="shared" si="2"/>
        <v>0</v>
      </c>
      <c r="AA175" s="62" t="e">
        <f t="shared" si="3"/>
        <v>#DIV/0!</v>
      </c>
      <c r="AB175" s="6"/>
      <c r="AC175" s="6"/>
      <c r="AD175" s="6"/>
      <c r="AE175" s="6"/>
      <c r="AF175" s="6"/>
      <c r="AG175" s="6"/>
      <c r="AH175" s="6"/>
      <c r="AI175" s="6"/>
    </row>
    <row r="176" spans="1:35" ht="84" hidden="1">
      <c r="A176" s="109"/>
      <c r="B176" s="102"/>
      <c r="C176" s="110"/>
      <c r="D176" s="110"/>
      <c r="E176" s="110"/>
      <c r="F176" s="102" t="s">
        <v>557</v>
      </c>
      <c r="G176" s="4" t="s">
        <v>558</v>
      </c>
      <c r="H176" s="15" t="s">
        <v>559</v>
      </c>
      <c r="I176" s="4" t="s">
        <v>560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48"/>
      <c r="U176" s="48"/>
      <c r="V176" s="6"/>
      <c r="W176" s="6"/>
      <c r="X176" s="29">
        <v>0</v>
      </c>
      <c r="Y176" s="6"/>
      <c r="Z176" s="56">
        <f t="shared" si="2"/>
        <v>0</v>
      </c>
      <c r="AA176" s="62" t="e">
        <f t="shared" si="3"/>
        <v>#DIV/0!</v>
      </c>
      <c r="AB176" s="6"/>
      <c r="AC176" s="6"/>
      <c r="AD176" s="6"/>
      <c r="AE176" s="6"/>
      <c r="AF176" s="6"/>
      <c r="AG176" s="6"/>
      <c r="AH176" s="6"/>
      <c r="AI176" s="6"/>
    </row>
    <row r="177" spans="1:35" ht="84" hidden="1">
      <c r="A177" s="109"/>
      <c r="B177" s="102"/>
      <c r="C177" s="110"/>
      <c r="D177" s="110"/>
      <c r="E177" s="110"/>
      <c r="F177" s="102"/>
      <c r="G177" s="4" t="s">
        <v>561</v>
      </c>
      <c r="H177" s="15" t="s">
        <v>562</v>
      </c>
      <c r="I177" s="4" t="s">
        <v>563</v>
      </c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48"/>
      <c r="U177" s="48"/>
      <c r="V177" s="6"/>
      <c r="W177" s="6"/>
      <c r="X177" s="29">
        <v>0</v>
      </c>
      <c r="Y177" s="6"/>
      <c r="Z177" s="56">
        <f t="shared" si="2"/>
        <v>0</v>
      </c>
      <c r="AA177" s="62" t="e">
        <f t="shared" si="3"/>
        <v>#DIV/0!</v>
      </c>
      <c r="AB177" s="6"/>
      <c r="AC177" s="6"/>
      <c r="AD177" s="6"/>
      <c r="AE177" s="6"/>
      <c r="AF177" s="6"/>
      <c r="AG177" s="6"/>
      <c r="AH177" s="6"/>
      <c r="AI177" s="6"/>
    </row>
    <row r="178" spans="1:35" ht="84" hidden="1">
      <c r="A178" s="109"/>
      <c r="B178" s="102"/>
      <c r="C178" s="110"/>
      <c r="D178" s="110"/>
      <c r="E178" s="110"/>
      <c r="F178" s="102"/>
      <c r="G178" s="4" t="s">
        <v>564</v>
      </c>
      <c r="H178" s="4" t="s">
        <v>565</v>
      </c>
      <c r="I178" s="4" t="s">
        <v>566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48"/>
      <c r="U178" s="48"/>
      <c r="V178" s="6"/>
      <c r="W178" s="6"/>
      <c r="X178" s="29">
        <v>0</v>
      </c>
      <c r="Y178" s="6"/>
      <c r="Z178" s="56">
        <f t="shared" si="2"/>
        <v>0</v>
      </c>
      <c r="AA178" s="62" t="e">
        <f t="shared" si="3"/>
        <v>#DIV/0!</v>
      </c>
      <c r="AB178" s="6"/>
      <c r="AC178" s="6"/>
      <c r="AD178" s="6"/>
      <c r="AE178" s="6"/>
      <c r="AF178" s="6"/>
      <c r="AG178" s="6"/>
      <c r="AH178" s="6"/>
      <c r="AI178" s="6"/>
    </row>
    <row r="179" spans="1:35" ht="84" hidden="1">
      <c r="A179" s="109"/>
      <c r="B179" s="102"/>
      <c r="C179" s="110"/>
      <c r="D179" s="110"/>
      <c r="E179" s="110"/>
      <c r="F179" s="102" t="s">
        <v>567</v>
      </c>
      <c r="G179" s="4" t="s">
        <v>568</v>
      </c>
      <c r="H179" s="15" t="s">
        <v>569</v>
      </c>
      <c r="I179" s="4" t="s">
        <v>570</v>
      </c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48"/>
      <c r="U179" s="48"/>
      <c r="V179" s="6"/>
      <c r="W179" s="6"/>
      <c r="X179" s="29">
        <v>0</v>
      </c>
      <c r="Y179" s="6"/>
      <c r="Z179" s="56">
        <f t="shared" si="2"/>
        <v>0</v>
      </c>
      <c r="AA179" s="62" t="e">
        <f t="shared" si="3"/>
        <v>#DIV/0!</v>
      </c>
      <c r="AB179" s="6"/>
      <c r="AC179" s="6"/>
      <c r="AD179" s="6"/>
      <c r="AE179" s="6"/>
      <c r="AF179" s="6"/>
      <c r="AG179" s="6"/>
      <c r="AH179" s="6"/>
      <c r="AI179" s="6"/>
    </row>
    <row r="180" spans="1:35" ht="84" hidden="1">
      <c r="A180" s="109"/>
      <c r="B180" s="102"/>
      <c r="C180" s="110"/>
      <c r="D180" s="110"/>
      <c r="E180" s="110"/>
      <c r="F180" s="102"/>
      <c r="G180" s="4" t="s">
        <v>571</v>
      </c>
      <c r="H180" s="15" t="s">
        <v>572</v>
      </c>
      <c r="I180" s="4" t="s">
        <v>573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48"/>
      <c r="U180" s="48"/>
      <c r="V180" s="6"/>
      <c r="W180" s="6"/>
      <c r="X180" s="29">
        <v>0</v>
      </c>
      <c r="Y180" s="6"/>
      <c r="Z180" s="56">
        <f t="shared" si="2"/>
        <v>0</v>
      </c>
      <c r="AA180" s="62" t="e">
        <f t="shared" si="3"/>
        <v>#DIV/0!</v>
      </c>
      <c r="AB180" s="6"/>
      <c r="AC180" s="6"/>
      <c r="AD180" s="6"/>
      <c r="AE180" s="6"/>
      <c r="AF180" s="6"/>
      <c r="AG180" s="6"/>
      <c r="AH180" s="6"/>
      <c r="AI180" s="6"/>
    </row>
    <row r="181" spans="1:35" ht="84" hidden="1">
      <c r="A181" s="109"/>
      <c r="B181" s="102"/>
      <c r="C181" s="110"/>
      <c r="D181" s="110"/>
      <c r="E181" s="110"/>
      <c r="F181" s="102"/>
      <c r="G181" s="4" t="s">
        <v>574</v>
      </c>
      <c r="H181" s="4" t="s">
        <v>575</v>
      </c>
      <c r="I181" s="4" t="s">
        <v>576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48"/>
      <c r="U181" s="48"/>
      <c r="V181" s="6"/>
      <c r="W181" s="6"/>
      <c r="X181" s="29">
        <v>0</v>
      </c>
      <c r="Y181" s="6"/>
      <c r="Z181" s="56">
        <f t="shared" si="2"/>
        <v>0</v>
      </c>
      <c r="AA181" s="62" t="e">
        <f t="shared" si="3"/>
        <v>#DIV/0!</v>
      </c>
      <c r="AB181" s="6"/>
      <c r="AC181" s="6"/>
      <c r="AD181" s="6"/>
      <c r="AE181" s="6"/>
      <c r="AF181" s="6"/>
      <c r="AG181" s="6"/>
      <c r="AH181" s="6"/>
      <c r="AI181" s="6"/>
    </row>
    <row r="182" spans="1:35" ht="98" hidden="1">
      <c r="A182" s="109"/>
      <c r="B182" s="102"/>
      <c r="C182" s="110"/>
      <c r="D182" s="110"/>
      <c r="E182" s="110"/>
      <c r="F182" s="102" t="s">
        <v>577</v>
      </c>
      <c r="G182" s="4" t="s">
        <v>578</v>
      </c>
      <c r="H182" s="4">
        <v>0</v>
      </c>
      <c r="I182" s="4" t="s">
        <v>579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48"/>
      <c r="U182" s="48"/>
      <c r="V182" s="6"/>
      <c r="W182" s="6"/>
      <c r="X182" s="29">
        <v>0</v>
      </c>
      <c r="Y182" s="6"/>
      <c r="Z182" s="56">
        <f t="shared" si="2"/>
        <v>0</v>
      </c>
      <c r="AA182" s="62" t="e">
        <f t="shared" si="3"/>
        <v>#DIV/0!</v>
      </c>
      <c r="AB182" s="6"/>
      <c r="AC182" s="6"/>
      <c r="AD182" s="6"/>
      <c r="AE182" s="6"/>
      <c r="AF182" s="6"/>
      <c r="AG182" s="6"/>
      <c r="AH182" s="6"/>
      <c r="AI182" s="6"/>
    </row>
    <row r="183" spans="1:35" ht="84" hidden="1">
      <c r="A183" s="109"/>
      <c r="B183" s="102"/>
      <c r="C183" s="110"/>
      <c r="D183" s="110"/>
      <c r="E183" s="110"/>
      <c r="F183" s="102"/>
      <c r="G183" s="4" t="s">
        <v>580</v>
      </c>
      <c r="H183" s="15" t="s">
        <v>581</v>
      </c>
      <c r="I183" s="4" t="s">
        <v>582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48"/>
      <c r="U183" s="48"/>
      <c r="V183" s="6"/>
      <c r="W183" s="6"/>
      <c r="X183" s="29">
        <v>0</v>
      </c>
      <c r="Y183" s="6"/>
      <c r="Z183" s="56">
        <f t="shared" si="2"/>
        <v>0</v>
      </c>
      <c r="AA183" s="62" t="e">
        <f t="shared" si="3"/>
        <v>#DIV/0!</v>
      </c>
      <c r="AB183" s="6"/>
      <c r="AC183" s="6"/>
      <c r="AD183" s="6"/>
      <c r="AE183" s="6"/>
      <c r="AF183" s="6"/>
      <c r="AG183" s="6"/>
      <c r="AH183" s="6"/>
      <c r="AI183" s="6"/>
    </row>
    <row r="184" spans="1:35" ht="70" hidden="1">
      <c r="A184" s="109"/>
      <c r="B184" s="102"/>
      <c r="C184" s="110"/>
      <c r="D184" s="110"/>
      <c r="E184" s="110"/>
      <c r="F184" s="102"/>
      <c r="G184" s="4" t="s">
        <v>583</v>
      </c>
      <c r="H184" s="4">
        <v>0</v>
      </c>
      <c r="I184" s="4" t="s">
        <v>584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48"/>
      <c r="U184" s="48"/>
      <c r="V184" s="6"/>
      <c r="W184" s="6"/>
      <c r="X184" s="29">
        <v>0</v>
      </c>
      <c r="Y184" s="6"/>
      <c r="Z184" s="56">
        <f t="shared" si="2"/>
        <v>0</v>
      </c>
      <c r="AA184" s="62" t="e">
        <f t="shared" si="3"/>
        <v>#DIV/0!</v>
      </c>
      <c r="AB184" s="6"/>
      <c r="AC184" s="6"/>
      <c r="AD184" s="6"/>
      <c r="AE184" s="6"/>
      <c r="AF184" s="6"/>
      <c r="AG184" s="6"/>
      <c r="AH184" s="6"/>
      <c r="AI184" s="6"/>
    </row>
    <row r="185" spans="1:35" ht="42" hidden="1">
      <c r="A185" s="109"/>
      <c r="B185" s="102"/>
      <c r="C185" s="110"/>
      <c r="D185" s="110"/>
      <c r="E185" s="110"/>
      <c r="F185" s="102"/>
      <c r="G185" s="4" t="s">
        <v>585</v>
      </c>
      <c r="H185" s="4">
        <v>0</v>
      </c>
      <c r="I185" s="4" t="s">
        <v>586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48"/>
      <c r="U185" s="48"/>
      <c r="V185" s="6"/>
      <c r="W185" s="6"/>
      <c r="X185" s="29">
        <v>0</v>
      </c>
      <c r="Y185" s="6"/>
      <c r="Z185" s="56">
        <f t="shared" si="2"/>
        <v>0</v>
      </c>
      <c r="AA185" s="62" t="e">
        <f t="shared" si="3"/>
        <v>#DIV/0!</v>
      </c>
      <c r="AB185" s="6"/>
      <c r="AC185" s="6"/>
      <c r="AD185" s="6"/>
      <c r="AE185" s="6"/>
      <c r="AF185" s="6"/>
      <c r="AG185" s="6"/>
      <c r="AH185" s="6"/>
      <c r="AI185" s="6"/>
    </row>
    <row r="186" spans="1:35" ht="84" hidden="1">
      <c r="A186" s="109"/>
      <c r="B186" s="102"/>
      <c r="C186" s="110"/>
      <c r="D186" s="110"/>
      <c r="E186" s="110"/>
      <c r="F186" s="102"/>
      <c r="G186" s="4" t="s">
        <v>587</v>
      </c>
      <c r="H186" s="4" t="s">
        <v>588</v>
      </c>
      <c r="I186" s="4" t="s">
        <v>589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48"/>
      <c r="U186" s="48"/>
      <c r="V186" s="6"/>
      <c r="W186" s="6"/>
      <c r="X186" s="29">
        <v>0</v>
      </c>
      <c r="Y186" s="6"/>
      <c r="Z186" s="56">
        <f t="shared" si="2"/>
        <v>0</v>
      </c>
      <c r="AA186" s="62" t="e">
        <f t="shared" si="3"/>
        <v>#DIV/0!</v>
      </c>
      <c r="AB186" s="6"/>
      <c r="AC186" s="6"/>
      <c r="AD186" s="6"/>
      <c r="AE186" s="6"/>
      <c r="AF186" s="6"/>
      <c r="AG186" s="6"/>
      <c r="AH186" s="6"/>
      <c r="AI186" s="6"/>
    </row>
    <row r="187" spans="1:35" ht="56" hidden="1">
      <c r="A187" s="109"/>
      <c r="B187" s="102"/>
      <c r="C187" s="110"/>
      <c r="D187" s="110"/>
      <c r="E187" s="110"/>
      <c r="F187" s="102" t="s">
        <v>590</v>
      </c>
      <c r="G187" s="4" t="s">
        <v>591</v>
      </c>
      <c r="H187" s="4">
        <v>0</v>
      </c>
      <c r="I187" s="4" t="s">
        <v>592</v>
      </c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48"/>
      <c r="U187" s="48"/>
      <c r="V187" s="6"/>
      <c r="W187" s="6"/>
      <c r="X187" s="29">
        <v>0</v>
      </c>
      <c r="Y187" s="6"/>
      <c r="Z187" s="56">
        <f t="shared" si="2"/>
        <v>0</v>
      </c>
      <c r="AA187" s="62" t="e">
        <f t="shared" si="3"/>
        <v>#DIV/0!</v>
      </c>
      <c r="AB187" s="6"/>
      <c r="AC187" s="6"/>
      <c r="AD187" s="6"/>
      <c r="AE187" s="6"/>
      <c r="AF187" s="6"/>
      <c r="AG187" s="6"/>
      <c r="AH187" s="6"/>
      <c r="AI187" s="6"/>
    </row>
    <row r="188" spans="1:35" ht="56" hidden="1">
      <c r="A188" s="109"/>
      <c r="B188" s="102"/>
      <c r="C188" s="110"/>
      <c r="D188" s="110"/>
      <c r="E188" s="110"/>
      <c r="F188" s="102"/>
      <c r="G188" s="4" t="s">
        <v>593</v>
      </c>
      <c r="H188" s="4">
        <v>0</v>
      </c>
      <c r="I188" s="4" t="s">
        <v>594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48"/>
      <c r="U188" s="48"/>
      <c r="V188" s="6"/>
      <c r="W188" s="6"/>
      <c r="X188" s="29">
        <v>0</v>
      </c>
      <c r="Y188" s="6"/>
      <c r="Z188" s="56">
        <f t="shared" si="2"/>
        <v>0</v>
      </c>
      <c r="AA188" s="62" t="e">
        <f t="shared" si="3"/>
        <v>#DIV/0!</v>
      </c>
      <c r="AB188" s="6"/>
      <c r="AC188" s="6"/>
      <c r="AD188" s="6"/>
      <c r="AE188" s="6"/>
      <c r="AF188" s="6"/>
      <c r="AG188" s="6"/>
      <c r="AH188" s="6"/>
      <c r="AI188" s="6"/>
    </row>
    <row r="189" spans="1:35" ht="70" hidden="1">
      <c r="A189" s="109"/>
      <c r="B189" s="102"/>
      <c r="C189" s="110"/>
      <c r="D189" s="110"/>
      <c r="E189" s="110"/>
      <c r="F189" s="102"/>
      <c r="G189" s="4" t="s">
        <v>595</v>
      </c>
      <c r="H189" s="4">
        <v>83</v>
      </c>
      <c r="I189" s="4" t="s">
        <v>596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48"/>
      <c r="U189" s="48"/>
      <c r="V189" s="6"/>
      <c r="W189" s="6"/>
      <c r="X189" s="29">
        <v>0</v>
      </c>
      <c r="Y189" s="6"/>
      <c r="Z189" s="56">
        <f t="shared" si="2"/>
        <v>0</v>
      </c>
      <c r="AA189" s="62" t="e">
        <f t="shared" si="3"/>
        <v>#DIV/0!</v>
      </c>
      <c r="AB189" s="6"/>
      <c r="AC189" s="6"/>
      <c r="AD189" s="6"/>
      <c r="AE189" s="6"/>
      <c r="AF189" s="6"/>
      <c r="AG189" s="6"/>
      <c r="AH189" s="6"/>
      <c r="AI189" s="6"/>
    </row>
    <row r="190" spans="1:35" ht="56" hidden="1">
      <c r="A190" s="109"/>
      <c r="B190" s="102"/>
      <c r="C190" s="110"/>
      <c r="D190" s="110"/>
      <c r="E190" s="110"/>
      <c r="F190" s="102"/>
      <c r="G190" s="4" t="s">
        <v>597</v>
      </c>
      <c r="H190" s="4">
        <v>9</v>
      </c>
      <c r="I190" s="4" t="s">
        <v>598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48"/>
      <c r="U190" s="48"/>
      <c r="V190" s="6"/>
      <c r="W190" s="6"/>
      <c r="X190" s="29">
        <v>0</v>
      </c>
      <c r="Y190" s="6"/>
      <c r="Z190" s="56">
        <f t="shared" si="2"/>
        <v>0</v>
      </c>
      <c r="AA190" s="62" t="e">
        <f t="shared" si="3"/>
        <v>#DIV/0!</v>
      </c>
      <c r="AB190" s="6"/>
      <c r="AC190" s="6"/>
      <c r="AD190" s="6"/>
      <c r="AE190" s="6"/>
      <c r="AF190" s="6"/>
      <c r="AG190" s="6"/>
      <c r="AH190" s="6"/>
      <c r="AI190" s="6"/>
    </row>
    <row r="191" spans="1:35" ht="182" hidden="1">
      <c r="A191" s="109"/>
      <c r="B191" s="102" t="s">
        <v>599</v>
      </c>
      <c r="C191" s="17" t="s">
        <v>600</v>
      </c>
      <c r="D191" s="36" t="s">
        <v>601</v>
      </c>
      <c r="E191" s="17" t="s">
        <v>602</v>
      </c>
      <c r="F191" s="115" t="s">
        <v>603</v>
      </c>
      <c r="G191" s="4" t="s">
        <v>604</v>
      </c>
      <c r="H191" s="15" t="s">
        <v>605</v>
      </c>
      <c r="I191" s="5" t="s">
        <v>606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48"/>
      <c r="U191" s="48"/>
      <c r="V191" s="6"/>
      <c r="W191" s="6"/>
      <c r="X191" s="29">
        <v>0</v>
      </c>
      <c r="Y191" s="6"/>
      <c r="Z191" s="56">
        <f t="shared" si="2"/>
        <v>0</v>
      </c>
      <c r="AA191" s="62" t="e">
        <f t="shared" si="3"/>
        <v>#DIV/0!</v>
      </c>
      <c r="AB191" s="6"/>
      <c r="AC191" s="6"/>
      <c r="AD191" s="6"/>
      <c r="AE191" s="6"/>
      <c r="AF191" s="6"/>
      <c r="AG191" s="6"/>
      <c r="AH191" s="6"/>
      <c r="AI191" s="6"/>
    </row>
    <row r="192" spans="1:35" ht="140" hidden="1">
      <c r="A192" s="109"/>
      <c r="B192" s="102"/>
      <c r="C192" s="17" t="s">
        <v>607</v>
      </c>
      <c r="D192" s="22" t="s">
        <v>608</v>
      </c>
      <c r="E192" s="17" t="s">
        <v>609</v>
      </c>
      <c r="F192" s="115"/>
      <c r="G192" s="4" t="s">
        <v>610</v>
      </c>
      <c r="H192" s="4" t="s">
        <v>611</v>
      </c>
      <c r="I192" s="5" t="s">
        <v>612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48"/>
      <c r="U192" s="48"/>
      <c r="V192" s="6"/>
      <c r="W192" s="6"/>
      <c r="X192" s="29">
        <v>0</v>
      </c>
      <c r="Y192" s="6"/>
      <c r="Z192" s="56">
        <f t="shared" si="2"/>
        <v>0</v>
      </c>
      <c r="AA192" s="62" t="e">
        <f t="shared" si="3"/>
        <v>#DIV/0!</v>
      </c>
      <c r="AB192" s="6"/>
      <c r="AC192" s="6"/>
      <c r="AD192" s="6"/>
      <c r="AE192" s="6"/>
      <c r="AF192" s="6"/>
      <c r="AG192" s="6"/>
      <c r="AH192" s="6"/>
      <c r="AI192" s="6"/>
    </row>
    <row r="193" spans="1:35" ht="126" hidden="1">
      <c r="A193" s="109"/>
      <c r="B193" s="102"/>
      <c r="C193" s="17" t="s">
        <v>613</v>
      </c>
      <c r="D193" s="10" t="s">
        <v>614</v>
      </c>
      <c r="E193" s="17" t="s">
        <v>615</v>
      </c>
      <c r="F193" s="115"/>
      <c r="G193" s="4" t="s">
        <v>616</v>
      </c>
      <c r="H193" s="4" t="s">
        <v>617</v>
      </c>
      <c r="I193" s="5" t="s">
        <v>618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48"/>
      <c r="U193" s="48"/>
      <c r="V193" s="6"/>
      <c r="W193" s="6"/>
      <c r="X193" s="29">
        <v>0</v>
      </c>
      <c r="Y193" s="6"/>
      <c r="Z193" s="56">
        <f t="shared" si="2"/>
        <v>0</v>
      </c>
      <c r="AA193" s="62" t="e">
        <f t="shared" si="3"/>
        <v>#DIV/0!</v>
      </c>
      <c r="AB193" s="6"/>
      <c r="AC193" s="6"/>
      <c r="AD193" s="6"/>
      <c r="AE193" s="6"/>
      <c r="AF193" s="6"/>
      <c r="AG193" s="6"/>
      <c r="AH193" s="6"/>
      <c r="AI193" s="6"/>
    </row>
    <row r="194" spans="1:35" ht="168" hidden="1">
      <c r="A194" s="109"/>
      <c r="B194" s="102"/>
      <c r="C194" s="18" t="s">
        <v>619</v>
      </c>
      <c r="D194" s="32" t="s">
        <v>620</v>
      </c>
      <c r="E194" s="18" t="s">
        <v>621</v>
      </c>
      <c r="F194" s="112" t="s">
        <v>622</v>
      </c>
      <c r="G194" s="4" t="s">
        <v>623</v>
      </c>
      <c r="H194" s="4" t="s">
        <v>624</v>
      </c>
      <c r="I194" s="5" t="s">
        <v>625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48"/>
      <c r="U194" s="48"/>
      <c r="V194" s="6"/>
      <c r="W194" s="6"/>
      <c r="X194" s="29">
        <v>0</v>
      </c>
      <c r="Y194" s="6"/>
      <c r="Z194" s="56">
        <f t="shared" si="2"/>
        <v>0</v>
      </c>
      <c r="AA194" s="62" t="e">
        <f t="shared" si="3"/>
        <v>#DIV/0!</v>
      </c>
      <c r="AB194" s="6"/>
      <c r="AC194" s="6"/>
      <c r="AD194" s="6"/>
      <c r="AE194" s="6"/>
      <c r="AF194" s="6"/>
      <c r="AG194" s="6"/>
      <c r="AH194" s="6"/>
      <c r="AI194" s="6"/>
    </row>
    <row r="195" spans="1:35" ht="126" hidden="1">
      <c r="A195" s="109"/>
      <c r="B195" s="102"/>
      <c r="C195" s="17" t="s">
        <v>626</v>
      </c>
      <c r="D195" s="36" t="s">
        <v>627</v>
      </c>
      <c r="E195" s="17" t="s">
        <v>628</v>
      </c>
      <c r="F195" s="112"/>
      <c r="G195" s="4" t="s">
        <v>629</v>
      </c>
      <c r="H195" s="4" t="s">
        <v>630</v>
      </c>
      <c r="I195" s="5" t="s">
        <v>631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48"/>
      <c r="U195" s="48"/>
      <c r="V195" s="6"/>
      <c r="W195" s="6"/>
      <c r="X195" s="29">
        <v>0</v>
      </c>
      <c r="Y195" s="6"/>
      <c r="Z195" s="56">
        <f t="shared" si="2"/>
        <v>0</v>
      </c>
      <c r="AA195" s="62" t="e">
        <f t="shared" si="3"/>
        <v>#DIV/0!</v>
      </c>
      <c r="AB195" s="6"/>
      <c r="AC195" s="6"/>
      <c r="AD195" s="6"/>
      <c r="AE195" s="6"/>
      <c r="AF195" s="6"/>
      <c r="AG195" s="6"/>
      <c r="AH195" s="6"/>
      <c r="AI195" s="6"/>
    </row>
    <row r="196" spans="1:35" ht="112" hidden="1">
      <c r="A196" s="109"/>
      <c r="B196" s="102"/>
      <c r="C196" s="110"/>
      <c r="D196" s="110"/>
      <c r="E196" s="110"/>
      <c r="F196" s="112"/>
      <c r="G196" s="4" t="s">
        <v>632</v>
      </c>
      <c r="H196" s="4" t="s">
        <v>633</v>
      </c>
      <c r="I196" s="5" t="s">
        <v>634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48"/>
      <c r="U196" s="48"/>
      <c r="V196" s="6"/>
      <c r="W196" s="6"/>
      <c r="X196" s="29">
        <v>0</v>
      </c>
      <c r="Y196" s="6"/>
      <c r="Z196" s="56">
        <f t="shared" si="2"/>
        <v>0</v>
      </c>
      <c r="AA196" s="62" t="e">
        <f t="shared" si="3"/>
        <v>#DIV/0!</v>
      </c>
      <c r="AB196" s="6"/>
      <c r="AC196" s="6"/>
      <c r="AD196" s="6"/>
      <c r="AE196" s="6"/>
      <c r="AF196" s="6"/>
      <c r="AG196" s="6"/>
      <c r="AH196" s="6"/>
      <c r="AI196" s="6"/>
    </row>
    <row r="197" spans="1:35" ht="196" hidden="1">
      <c r="A197" s="109"/>
      <c r="B197" s="102"/>
      <c r="C197" s="110"/>
      <c r="D197" s="110"/>
      <c r="E197" s="110"/>
      <c r="F197" s="112"/>
      <c r="G197" s="4" t="s">
        <v>635</v>
      </c>
      <c r="H197" s="4" t="s">
        <v>184</v>
      </c>
      <c r="I197" s="5" t="s">
        <v>636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48"/>
      <c r="U197" s="48"/>
      <c r="V197" s="6"/>
      <c r="W197" s="6"/>
      <c r="X197" s="29">
        <v>0</v>
      </c>
      <c r="Y197" s="6"/>
      <c r="Z197" s="56">
        <f t="shared" si="2"/>
        <v>0</v>
      </c>
      <c r="AA197" s="62" t="e">
        <f t="shared" si="3"/>
        <v>#DIV/0!</v>
      </c>
      <c r="AB197" s="6"/>
      <c r="AC197" s="6"/>
      <c r="AD197" s="6"/>
      <c r="AE197" s="6"/>
      <c r="AF197" s="6"/>
      <c r="AG197" s="6"/>
      <c r="AH197" s="6"/>
      <c r="AI197" s="6"/>
    </row>
    <row r="198" spans="1:35" ht="140" hidden="1">
      <c r="A198" s="109"/>
      <c r="B198" s="102"/>
      <c r="C198" s="110"/>
      <c r="D198" s="110"/>
      <c r="E198" s="110"/>
      <c r="F198" s="112" t="s">
        <v>637</v>
      </c>
      <c r="G198" s="4" t="s">
        <v>638</v>
      </c>
      <c r="H198" s="4" t="s">
        <v>639</v>
      </c>
      <c r="I198" s="5" t="s">
        <v>640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48"/>
      <c r="U198" s="48"/>
      <c r="V198" s="6"/>
      <c r="W198" s="6"/>
      <c r="X198" s="29">
        <v>0</v>
      </c>
      <c r="Y198" s="6"/>
      <c r="Z198" s="56">
        <f t="shared" si="2"/>
        <v>0</v>
      </c>
      <c r="AA198" s="62" t="e">
        <f t="shared" si="3"/>
        <v>#DIV/0!</v>
      </c>
      <c r="AB198" s="6"/>
      <c r="AC198" s="6"/>
      <c r="AD198" s="6"/>
      <c r="AE198" s="6"/>
      <c r="AF198" s="6"/>
      <c r="AG198" s="6"/>
      <c r="AH198" s="6"/>
      <c r="AI198" s="6"/>
    </row>
    <row r="199" spans="1:35" ht="126" hidden="1">
      <c r="A199" s="109"/>
      <c r="B199" s="102"/>
      <c r="C199" s="110"/>
      <c r="D199" s="110"/>
      <c r="E199" s="110"/>
      <c r="F199" s="112"/>
      <c r="G199" s="4" t="s">
        <v>641</v>
      </c>
      <c r="H199" s="4" t="s">
        <v>642</v>
      </c>
      <c r="I199" s="5" t="s">
        <v>643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48"/>
      <c r="U199" s="48"/>
      <c r="V199" s="6"/>
      <c r="W199" s="6"/>
      <c r="X199" s="29">
        <v>0</v>
      </c>
      <c r="Y199" s="6"/>
      <c r="Z199" s="56">
        <f t="shared" si="2"/>
        <v>0</v>
      </c>
      <c r="AA199" s="62" t="e">
        <f t="shared" si="3"/>
        <v>#DIV/0!</v>
      </c>
      <c r="AB199" s="6"/>
      <c r="AC199" s="6"/>
      <c r="AD199" s="6"/>
      <c r="AE199" s="6"/>
      <c r="AF199" s="6"/>
      <c r="AG199" s="6"/>
      <c r="AH199" s="6"/>
      <c r="AI199" s="6"/>
    </row>
    <row r="200" spans="1:35" ht="84" hidden="1">
      <c r="A200" s="109"/>
      <c r="B200" s="102"/>
      <c r="C200" s="110"/>
      <c r="D200" s="110"/>
      <c r="E200" s="110"/>
      <c r="F200" s="112"/>
      <c r="G200" s="4" t="s">
        <v>644</v>
      </c>
      <c r="H200" s="4" t="s">
        <v>184</v>
      </c>
      <c r="I200" s="5" t="s">
        <v>645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48"/>
      <c r="U200" s="48"/>
      <c r="V200" s="6"/>
      <c r="W200" s="6"/>
      <c r="X200" s="29">
        <v>0</v>
      </c>
      <c r="Y200" s="6"/>
      <c r="Z200" s="56">
        <f t="shared" si="2"/>
        <v>0</v>
      </c>
      <c r="AA200" s="62" t="e">
        <f t="shared" si="3"/>
        <v>#DIV/0!</v>
      </c>
      <c r="AB200" s="6"/>
      <c r="AC200" s="6"/>
      <c r="AD200" s="6"/>
      <c r="AE200" s="6"/>
      <c r="AF200" s="6"/>
      <c r="AG200" s="6"/>
      <c r="AH200" s="6"/>
      <c r="AI200" s="6"/>
    </row>
    <row r="201" spans="1:35" ht="126.5" hidden="1">
      <c r="A201" s="109"/>
      <c r="B201" s="102"/>
      <c r="C201" s="110"/>
      <c r="D201" s="110"/>
      <c r="E201" s="110"/>
      <c r="F201" s="113" t="s">
        <v>646</v>
      </c>
      <c r="G201" s="4" t="s">
        <v>647</v>
      </c>
      <c r="H201" s="10" t="s">
        <v>648</v>
      </c>
      <c r="I201" s="4" t="s">
        <v>649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48"/>
      <c r="U201" s="48"/>
      <c r="V201" s="6"/>
      <c r="W201" s="6"/>
      <c r="X201" s="29">
        <v>0</v>
      </c>
      <c r="Y201" s="6"/>
      <c r="Z201" s="56">
        <f t="shared" ref="Z201:Z220" si="4">SUM(W201:Y201)</f>
        <v>0</v>
      </c>
      <c r="AA201" s="62" t="e">
        <f t="shared" ref="AA201:AA220" si="5">+Z201/V201</f>
        <v>#DIV/0!</v>
      </c>
      <c r="AB201" s="6"/>
      <c r="AC201" s="6"/>
      <c r="AD201" s="6"/>
      <c r="AE201" s="6"/>
      <c r="AF201" s="6"/>
      <c r="AG201" s="6"/>
      <c r="AH201" s="6"/>
      <c r="AI201" s="6"/>
    </row>
    <row r="202" spans="1:35" ht="154" hidden="1">
      <c r="A202" s="109"/>
      <c r="B202" s="102"/>
      <c r="C202" s="110"/>
      <c r="D202" s="110"/>
      <c r="E202" s="110"/>
      <c r="F202" s="113"/>
      <c r="G202" s="4" t="s">
        <v>650</v>
      </c>
      <c r="H202" s="10" t="s">
        <v>651</v>
      </c>
      <c r="I202" s="4" t="s">
        <v>652</v>
      </c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48"/>
      <c r="U202" s="48"/>
      <c r="V202" s="6"/>
      <c r="W202" s="6"/>
      <c r="X202" s="29">
        <v>0</v>
      </c>
      <c r="Y202" s="6"/>
      <c r="Z202" s="56">
        <f t="shared" si="4"/>
        <v>0</v>
      </c>
      <c r="AA202" s="62" t="e">
        <f t="shared" si="5"/>
        <v>#DIV/0!</v>
      </c>
      <c r="AB202" s="6"/>
      <c r="AC202" s="6"/>
      <c r="AD202" s="6"/>
      <c r="AE202" s="6"/>
      <c r="AF202" s="6"/>
      <c r="AG202" s="6"/>
      <c r="AH202" s="6"/>
      <c r="AI202" s="6"/>
    </row>
    <row r="203" spans="1:35" ht="168" hidden="1">
      <c r="A203" s="109"/>
      <c r="B203" s="102"/>
      <c r="C203" s="110"/>
      <c r="D203" s="110"/>
      <c r="E203" s="110"/>
      <c r="F203" s="113"/>
      <c r="G203" s="4" t="s">
        <v>653</v>
      </c>
      <c r="H203" s="4">
        <v>20</v>
      </c>
      <c r="I203" s="5" t="s">
        <v>654</v>
      </c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48"/>
      <c r="U203" s="48"/>
      <c r="V203" s="6"/>
      <c r="W203" s="6"/>
      <c r="X203" s="29">
        <v>0</v>
      </c>
      <c r="Y203" s="6"/>
      <c r="Z203" s="56">
        <f t="shared" si="4"/>
        <v>0</v>
      </c>
      <c r="AA203" s="62" t="e">
        <f t="shared" si="5"/>
        <v>#DIV/0!</v>
      </c>
      <c r="AB203" s="6"/>
      <c r="AC203" s="6"/>
      <c r="AD203" s="6"/>
      <c r="AE203" s="6"/>
      <c r="AF203" s="6"/>
      <c r="AG203" s="6"/>
      <c r="AH203" s="6"/>
      <c r="AI203" s="6"/>
    </row>
    <row r="204" spans="1:35" ht="154" hidden="1">
      <c r="A204" s="109"/>
      <c r="B204" s="102"/>
      <c r="C204" s="110"/>
      <c r="D204" s="110"/>
      <c r="E204" s="110"/>
      <c r="F204" s="113"/>
      <c r="G204" s="5" t="s">
        <v>655</v>
      </c>
      <c r="H204" s="5" t="s">
        <v>656</v>
      </c>
      <c r="I204" s="5" t="s">
        <v>657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48"/>
      <c r="U204" s="48"/>
      <c r="V204" s="6"/>
      <c r="W204" s="6"/>
      <c r="X204" s="29">
        <v>0</v>
      </c>
      <c r="Y204" s="6"/>
      <c r="Z204" s="56">
        <f t="shared" si="4"/>
        <v>0</v>
      </c>
      <c r="AA204" s="62" t="e">
        <f t="shared" si="5"/>
        <v>#DIV/0!</v>
      </c>
      <c r="AB204" s="6"/>
      <c r="AC204" s="6"/>
      <c r="AD204" s="6"/>
      <c r="AE204" s="6"/>
      <c r="AF204" s="6"/>
      <c r="AG204" s="6"/>
      <c r="AH204" s="6"/>
      <c r="AI204" s="6"/>
    </row>
    <row r="205" spans="1:35" ht="42" hidden="1">
      <c r="A205" s="109"/>
      <c r="B205" s="102"/>
      <c r="C205" s="110"/>
      <c r="D205" s="110"/>
      <c r="E205" s="110"/>
      <c r="F205" s="102" t="s">
        <v>658</v>
      </c>
      <c r="G205" s="4" t="s">
        <v>659</v>
      </c>
      <c r="H205" s="4">
        <v>0</v>
      </c>
      <c r="I205" s="23" t="s">
        <v>660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48"/>
      <c r="U205" s="48"/>
      <c r="V205" s="6"/>
      <c r="W205" s="6"/>
      <c r="X205" s="29">
        <v>0</v>
      </c>
      <c r="Y205" s="6"/>
      <c r="Z205" s="56">
        <f t="shared" si="4"/>
        <v>0</v>
      </c>
      <c r="AA205" s="62" t="e">
        <f t="shared" si="5"/>
        <v>#DIV/0!</v>
      </c>
      <c r="AB205" s="6"/>
      <c r="AC205" s="6"/>
      <c r="AD205" s="6"/>
      <c r="AE205" s="6"/>
      <c r="AF205" s="6"/>
      <c r="AG205" s="6"/>
      <c r="AH205" s="6"/>
      <c r="AI205" s="6"/>
    </row>
    <row r="206" spans="1:35" ht="56" hidden="1">
      <c r="A206" s="109"/>
      <c r="B206" s="102"/>
      <c r="C206" s="110"/>
      <c r="D206" s="110"/>
      <c r="E206" s="110"/>
      <c r="F206" s="102"/>
      <c r="G206" s="4" t="s">
        <v>661</v>
      </c>
      <c r="H206" s="4">
        <v>0</v>
      </c>
      <c r="I206" s="5" t="s">
        <v>662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48"/>
      <c r="U206" s="48"/>
      <c r="V206" s="6"/>
      <c r="W206" s="6"/>
      <c r="X206" s="29">
        <v>0</v>
      </c>
      <c r="Y206" s="6"/>
      <c r="Z206" s="56">
        <f t="shared" si="4"/>
        <v>0</v>
      </c>
      <c r="AA206" s="62" t="e">
        <f t="shared" si="5"/>
        <v>#DIV/0!</v>
      </c>
      <c r="AB206" s="6"/>
      <c r="AC206" s="6"/>
      <c r="AD206" s="6"/>
      <c r="AE206" s="6"/>
      <c r="AF206" s="6"/>
      <c r="AG206" s="6"/>
      <c r="AH206" s="6"/>
      <c r="AI206" s="6"/>
    </row>
    <row r="207" spans="1:35" ht="71.5" hidden="1">
      <c r="A207" s="109"/>
      <c r="B207" s="102"/>
      <c r="C207" s="110"/>
      <c r="D207" s="110"/>
      <c r="E207" s="110"/>
      <c r="F207" s="114" t="s">
        <v>663</v>
      </c>
      <c r="G207" s="4" t="s">
        <v>664</v>
      </c>
      <c r="H207" s="4" t="s">
        <v>665</v>
      </c>
      <c r="I207" s="4" t="s">
        <v>666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48"/>
      <c r="U207" s="48"/>
      <c r="V207" s="6"/>
      <c r="W207" s="6"/>
      <c r="X207" s="29">
        <v>0</v>
      </c>
      <c r="Y207" s="6"/>
      <c r="Z207" s="56">
        <f t="shared" si="4"/>
        <v>0</v>
      </c>
      <c r="AA207" s="62" t="e">
        <f t="shared" si="5"/>
        <v>#DIV/0!</v>
      </c>
      <c r="AB207" s="6"/>
      <c r="AC207" s="6"/>
      <c r="AD207" s="6"/>
      <c r="AE207" s="6"/>
      <c r="AF207" s="6"/>
      <c r="AG207" s="6"/>
      <c r="AH207" s="6"/>
      <c r="AI207" s="6"/>
    </row>
    <row r="208" spans="1:35" ht="84" hidden="1">
      <c r="A208" s="109"/>
      <c r="B208" s="102"/>
      <c r="C208" s="110"/>
      <c r="D208" s="110"/>
      <c r="E208" s="110"/>
      <c r="F208" s="114"/>
      <c r="G208" s="4" t="s">
        <v>667</v>
      </c>
      <c r="H208" s="4" t="s">
        <v>668</v>
      </c>
      <c r="I208" s="4" t="s">
        <v>669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48"/>
      <c r="U208" s="48"/>
      <c r="V208" s="6"/>
      <c r="W208" s="6"/>
      <c r="X208" s="29">
        <v>0</v>
      </c>
      <c r="Y208" s="6"/>
      <c r="Z208" s="56">
        <f t="shared" si="4"/>
        <v>0</v>
      </c>
      <c r="AA208" s="62" t="e">
        <f t="shared" si="5"/>
        <v>#DIV/0!</v>
      </c>
      <c r="AB208" s="6"/>
      <c r="AC208" s="6"/>
      <c r="AD208" s="6"/>
      <c r="AE208" s="6"/>
      <c r="AF208" s="6"/>
      <c r="AG208" s="6"/>
      <c r="AH208" s="6"/>
      <c r="AI208" s="6"/>
    </row>
    <row r="209" spans="1:40" ht="77.5" hidden="1">
      <c r="A209" s="109"/>
      <c r="B209" s="102" t="s">
        <v>670</v>
      </c>
      <c r="C209" s="102" t="s">
        <v>671</v>
      </c>
      <c r="D209" s="102">
        <v>0.3</v>
      </c>
      <c r="E209" s="102" t="s">
        <v>672</v>
      </c>
      <c r="F209" s="102" t="s">
        <v>673</v>
      </c>
      <c r="G209" s="24" t="s">
        <v>674</v>
      </c>
      <c r="H209" s="25">
        <v>0.32</v>
      </c>
      <c r="I209" s="24" t="s">
        <v>675</v>
      </c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48"/>
      <c r="U209" s="48"/>
      <c r="V209" s="6"/>
      <c r="W209" s="6"/>
      <c r="X209" s="29">
        <v>0</v>
      </c>
      <c r="Y209" s="6"/>
      <c r="Z209" s="56">
        <f t="shared" si="4"/>
        <v>0</v>
      </c>
      <c r="AA209" s="62" t="e">
        <f t="shared" si="5"/>
        <v>#DIV/0!</v>
      </c>
      <c r="AB209" s="6"/>
      <c r="AC209" s="6"/>
      <c r="AD209" s="6"/>
      <c r="AE209" s="6"/>
      <c r="AF209" s="6"/>
      <c r="AG209" s="6"/>
      <c r="AH209" s="6"/>
      <c r="AI209" s="6"/>
    </row>
    <row r="210" spans="1:40" ht="93" hidden="1">
      <c r="A210" s="109"/>
      <c r="B210" s="102"/>
      <c r="C210" s="102"/>
      <c r="D210" s="102"/>
      <c r="E210" s="102"/>
      <c r="F210" s="102"/>
      <c r="G210" s="24" t="s">
        <v>676</v>
      </c>
      <c r="H210" s="25">
        <v>0.32</v>
      </c>
      <c r="I210" s="24" t="s">
        <v>677</v>
      </c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48"/>
      <c r="U210" s="48"/>
      <c r="V210" s="6"/>
      <c r="W210" s="6"/>
      <c r="X210" s="29">
        <v>0</v>
      </c>
      <c r="Y210" s="6"/>
      <c r="Z210" s="56">
        <f t="shared" si="4"/>
        <v>0</v>
      </c>
      <c r="AA210" s="62" t="e">
        <f t="shared" si="5"/>
        <v>#DIV/0!</v>
      </c>
      <c r="AB210" s="6"/>
      <c r="AC210" s="6"/>
      <c r="AD210" s="6"/>
      <c r="AE210" s="6"/>
      <c r="AF210" s="6"/>
      <c r="AG210" s="6"/>
      <c r="AH210" s="6"/>
      <c r="AI210" s="6"/>
    </row>
    <row r="211" spans="1:40" ht="155" hidden="1">
      <c r="A211" s="109"/>
      <c r="B211" s="102"/>
      <c r="C211" s="102"/>
      <c r="D211" s="102"/>
      <c r="E211" s="102"/>
      <c r="F211" s="102"/>
      <c r="G211" s="24" t="s">
        <v>678</v>
      </c>
      <c r="H211" s="26">
        <v>0</v>
      </c>
      <c r="I211" s="24" t="s">
        <v>679</v>
      </c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48"/>
      <c r="U211" s="48"/>
      <c r="V211" s="6"/>
      <c r="W211" s="6"/>
      <c r="X211" s="29">
        <v>0</v>
      </c>
      <c r="Y211" s="6"/>
      <c r="Z211" s="56">
        <f t="shared" si="4"/>
        <v>0</v>
      </c>
      <c r="AA211" s="62" t="e">
        <f t="shared" si="5"/>
        <v>#DIV/0!</v>
      </c>
      <c r="AB211" s="6"/>
      <c r="AC211" s="6"/>
      <c r="AD211" s="6"/>
      <c r="AE211" s="6"/>
      <c r="AF211" s="6"/>
      <c r="AG211" s="6"/>
      <c r="AH211" s="6"/>
      <c r="AI211" s="6"/>
    </row>
    <row r="212" spans="1:40" ht="108.5" hidden="1">
      <c r="A212" s="109"/>
      <c r="B212" s="102"/>
      <c r="C212" s="102"/>
      <c r="D212" s="102"/>
      <c r="E212" s="102"/>
      <c r="F212" s="102"/>
      <c r="G212" s="24" t="s">
        <v>680</v>
      </c>
      <c r="H212" s="26">
        <v>0</v>
      </c>
      <c r="I212" s="24" t="s">
        <v>681</v>
      </c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48"/>
      <c r="U212" s="48"/>
      <c r="V212" s="6"/>
      <c r="W212" s="6"/>
      <c r="X212" s="29">
        <v>0</v>
      </c>
      <c r="Y212" s="6"/>
      <c r="Z212" s="56">
        <f t="shared" si="4"/>
        <v>0</v>
      </c>
      <c r="AA212" s="62" t="e">
        <f t="shared" si="5"/>
        <v>#DIV/0!</v>
      </c>
      <c r="AB212" s="6"/>
      <c r="AC212" s="6"/>
      <c r="AD212" s="6"/>
      <c r="AE212" s="6"/>
      <c r="AF212" s="6"/>
      <c r="AG212" s="6"/>
      <c r="AH212" s="6"/>
      <c r="AI212" s="6"/>
    </row>
    <row r="213" spans="1:40" ht="62" hidden="1">
      <c r="A213" s="109"/>
      <c r="B213" s="102"/>
      <c r="C213" s="102"/>
      <c r="D213" s="102"/>
      <c r="E213" s="102"/>
      <c r="F213" s="102"/>
      <c r="G213" s="24" t="s">
        <v>682</v>
      </c>
      <c r="H213" s="25">
        <v>1</v>
      </c>
      <c r="I213" s="24" t="s">
        <v>683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48"/>
      <c r="U213" s="48"/>
      <c r="V213" s="6"/>
      <c r="W213" s="6"/>
      <c r="X213" s="29">
        <v>0</v>
      </c>
      <c r="Y213" s="6"/>
      <c r="Z213" s="56">
        <f t="shared" si="4"/>
        <v>0</v>
      </c>
      <c r="AA213" s="62" t="e">
        <f t="shared" si="5"/>
        <v>#DIV/0!</v>
      </c>
      <c r="AB213" s="6"/>
      <c r="AC213" s="6"/>
      <c r="AD213" s="6"/>
      <c r="AE213" s="6"/>
      <c r="AF213" s="6"/>
      <c r="AG213" s="6"/>
      <c r="AH213" s="6"/>
      <c r="AI213" s="6"/>
    </row>
    <row r="214" spans="1:40" ht="62" hidden="1">
      <c r="A214" s="109"/>
      <c r="B214" s="102"/>
      <c r="C214" s="102"/>
      <c r="D214" s="102"/>
      <c r="E214" s="102"/>
      <c r="F214" s="102"/>
      <c r="G214" s="27" t="s">
        <v>684</v>
      </c>
      <c r="H214" s="25">
        <v>1</v>
      </c>
      <c r="I214" s="24" t="s">
        <v>685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48"/>
      <c r="U214" s="48"/>
      <c r="V214" s="6"/>
      <c r="W214" s="6"/>
      <c r="X214" s="29">
        <v>0</v>
      </c>
      <c r="Y214" s="6"/>
      <c r="Z214" s="56">
        <f t="shared" si="4"/>
        <v>0</v>
      </c>
      <c r="AA214" s="62" t="e">
        <f t="shared" si="5"/>
        <v>#DIV/0!</v>
      </c>
      <c r="AB214" s="6"/>
      <c r="AC214" s="6"/>
      <c r="AD214" s="6"/>
      <c r="AE214" s="6"/>
      <c r="AF214" s="6"/>
      <c r="AG214" s="6"/>
      <c r="AH214" s="6"/>
      <c r="AI214" s="6"/>
    </row>
    <row r="215" spans="1:40" ht="77.5" hidden="1">
      <c r="A215" s="109"/>
      <c r="B215" s="102"/>
      <c r="C215" s="102"/>
      <c r="D215" s="102"/>
      <c r="E215" s="102"/>
      <c r="F215" s="102"/>
      <c r="G215" s="28" t="s">
        <v>686</v>
      </c>
      <c r="H215" s="28" t="s">
        <v>687</v>
      </c>
      <c r="I215" s="28" t="s">
        <v>688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48"/>
      <c r="U215" s="48"/>
      <c r="V215" s="6"/>
      <c r="W215" s="6"/>
      <c r="X215" s="29">
        <v>0</v>
      </c>
      <c r="Y215" s="6"/>
      <c r="Z215" s="56">
        <f t="shared" si="4"/>
        <v>0</v>
      </c>
      <c r="AA215" s="62" t="e">
        <f t="shared" si="5"/>
        <v>#DIV/0!</v>
      </c>
      <c r="AB215" s="6"/>
      <c r="AC215" s="6"/>
      <c r="AD215" s="6"/>
      <c r="AE215" s="6"/>
      <c r="AF215" s="6"/>
      <c r="AG215" s="6"/>
      <c r="AH215" s="6"/>
      <c r="AI215" s="6"/>
    </row>
    <row r="216" spans="1:40" ht="46.5" hidden="1">
      <c r="A216" s="109"/>
      <c r="B216" s="102"/>
      <c r="C216" s="102"/>
      <c r="D216" s="102"/>
      <c r="E216" s="102"/>
      <c r="F216" s="102" t="s">
        <v>689</v>
      </c>
      <c r="G216" s="24" t="s">
        <v>690</v>
      </c>
      <c r="H216" s="24">
        <v>0</v>
      </c>
      <c r="I216" s="24" t="s">
        <v>691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48"/>
      <c r="U216" s="48"/>
      <c r="V216" s="6"/>
      <c r="W216" s="6"/>
      <c r="X216" s="29">
        <v>0</v>
      </c>
      <c r="Y216" s="6"/>
      <c r="Z216" s="56">
        <f t="shared" si="4"/>
        <v>0</v>
      </c>
      <c r="AA216" s="62" t="e">
        <f t="shared" si="5"/>
        <v>#DIV/0!</v>
      </c>
      <c r="AB216" s="6"/>
      <c r="AC216" s="6"/>
      <c r="AD216" s="6"/>
      <c r="AE216" s="6"/>
      <c r="AF216" s="6"/>
      <c r="AG216" s="6"/>
      <c r="AH216" s="6"/>
      <c r="AI216" s="6"/>
    </row>
    <row r="217" spans="1:40" ht="155" hidden="1">
      <c r="A217" s="109"/>
      <c r="B217" s="102"/>
      <c r="C217" s="102"/>
      <c r="D217" s="102"/>
      <c r="E217" s="102"/>
      <c r="F217" s="102"/>
      <c r="G217" s="24" t="s">
        <v>692</v>
      </c>
      <c r="H217" s="24">
        <v>0</v>
      </c>
      <c r="I217" s="24" t="s">
        <v>692</v>
      </c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48"/>
      <c r="U217" s="48"/>
      <c r="V217" s="6"/>
      <c r="W217" s="6"/>
      <c r="X217" s="29">
        <v>0</v>
      </c>
      <c r="Y217" s="6"/>
      <c r="Z217" s="56">
        <f t="shared" si="4"/>
        <v>0</v>
      </c>
      <c r="AA217" s="62" t="e">
        <f t="shared" si="5"/>
        <v>#DIV/0!</v>
      </c>
      <c r="AB217" s="6"/>
      <c r="AC217" s="6"/>
      <c r="AD217" s="6"/>
      <c r="AE217" s="6"/>
      <c r="AF217" s="6"/>
      <c r="AG217" s="6"/>
      <c r="AH217" s="6"/>
      <c r="AI217" s="6"/>
    </row>
    <row r="218" spans="1:40" hidden="1">
      <c r="X218" s="29">
        <v>0</v>
      </c>
      <c r="Z218" s="56">
        <f t="shared" si="4"/>
        <v>0</v>
      </c>
      <c r="AA218" s="62" t="e">
        <f t="shared" si="5"/>
        <v>#DIV/0!</v>
      </c>
    </row>
    <row r="219" spans="1:40" hidden="1">
      <c r="X219" s="29">
        <v>0</v>
      </c>
      <c r="Z219" s="56">
        <f t="shared" si="4"/>
        <v>0</v>
      </c>
      <c r="AA219" s="62" t="e">
        <f t="shared" si="5"/>
        <v>#DIV/0!</v>
      </c>
    </row>
    <row r="220" spans="1:40" hidden="1">
      <c r="X220" s="29">
        <v>0</v>
      </c>
      <c r="Z220" s="56">
        <f t="shared" si="4"/>
        <v>0</v>
      </c>
      <c r="AA220" s="62" t="e">
        <f t="shared" si="5"/>
        <v>#DIV/0!</v>
      </c>
    </row>
    <row r="221" spans="1:40" ht="17.25" customHeight="1"/>
    <row r="222" spans="1:40" ht="52.5" customHeight="1">
      <c r="N222" s="65" t="s">
        <v>726</v>
      </c>
      <c r="O222" s="65"/>
      <c r="P222" s="61">
        <f>+P72</f>
        <v>0.75</v>
      </c>
      <c r="Q222" s="61">
        <f>+Q72</f>
        <v>0.12</v>
      </c>
      <c r="X222" s="65" t="s">
        <v>729</v>
      </c>
      <c r="Y222" s="65"/>
      <c r="Z222" s="65"/>
      <c r="AA222" s="61">
        <f>AVERAGE(AA72:AA75)</f>
        <v>0.65</v>
      </c>
      <c r="AJ222" s="65" t="s">
        <v>732</v>
      </c>
      <c r="AK222" s="65"/>
      <c r="AL222" s="65"/>
      <c r="AM222" s="64">
        <f>SUM(AM72:AM75)</f>
        <v>352929624.62</v>
      </c>
      <c r="AN222" s="64">
        <f>SUM(AN72:AN75)</f>
        <v>352929624.62</v>
      </c>
    </row>
    <row r="223" spans="1:40" ht="42.75" customHeight="1">
      <c r="AD223" s="30">
        <f>+AH72+AH73</f>
        <v>352929625</v>
      </c>
      <c r="AJ223" s="65"/>
      <c r="AK223" s="65"/>
      <c r="AL223" s="65"/>
      <c r="AM223" s="69">
        <f>+AN222/AM222</f>
        <v>1</v>
      </c>
      <c r="AN223" s="69"/>
    </row>
    <row r="224" spans="1:40">
      <c r="J224" s="40"/>
      <c r="K224" s="40"/>
      <c r="L224" s="40"/>
      <c r="M224" s="40"/>
    </row>
  </sheetData>
  <mergeCells count="111">
    <mergeCell ref="F209:F215"/>
    <mergeCell ref="F216:F217"/>
    <mergeCell ref="C67:C81"/>
    <mergeCell ref="B167:B190"/>
    <mergeCell ref="C170:C190"/>
    <mergeCell ref="D170:D190"/>
    <mergeCell ref="B191:B208"/>
    <mergeCell ref="C196:C208"/>
    <mergeCell ref="D196:D208"/>
    <mergeCell ref="B82:B166"/>
    <mergeCell ref="C87:C166"/>
    <mergeCell ref="D87:D166"/>
    <mergeCell ref="F167:F169"/>
    <mergeCell ref="E170:E190"/>
    <mergeCell ref="F170:F173"/>
    <mergeCell ref="F191:F193"/>
    <mergeCell ref="F103:F107"/>
    <mergeCell ref="F108:F123"/>
    <mergeCell ref="F124:F128"/>
    <mergeCell ref="F129:F133"/>
    <mergeCell ref="F78:F81"/>
    <mergeCell ref="F82:F96"/>
    <mergeCell ref="F97:F102"/>
    <mergeCell ref="K72:K75"/>
    <mergeCell ref="F62:F66"/>
    <mergeCell ref="E1:AI1"/>
    <mergeCell ref="E196:E208"/>
    <mergeCell ref="F198:F200"/>
    <mergeCell ref="F201:F204"/>
    <mergeCell ref="F205:F206"/>
    <mergeCell ref="F207:F208"/>
    <mergeCell ref="F174:F175"/>
    <mergeCell ref="F176:F178"/>
    <mergeCell ref="F179:F181"/>
    <mergeCell ref="F182:F186"/>
    <mergeCell ref="F187:F190"/>
    <mergeCell ref="F134:F143"/>
    <mergeCell ref="F144:F158"/>
    <mergeCell ref="F159:F161"/>
    <mergeCell ref="F162:F166"/>
    <mergeCell ref="F194:F197"/>
    <mergeCell ref="F9:F12"/>
    <mergeCell ref="F13:F15"/>
    <mergeCell ref="F16:F20"/>
    <mergeCell ref="F3:F5"/>
    <mergeCell ref="F6:F8"/>
    <mergeCell ref="F50:F53"/>
    <mergeCell ref="F54:F57"/>
    <mergeCell ref="F58:F61"/>
    <mergeCell ref="F21:F23"/>
    <mergeCell ref="F24:F26"/>
    <mergeCell ref="F27:F30"/>
    <mergeCell ref="F31:F32"/>
    <mergeCell ref="F33:F34"/>
    <mergeCell ref="F42:F45"/>
    <mergeCell ref="F46:F49"/>
    <mergeCell ref="F35:F41"/>
    <mergeCell ref="A3:A217"/>
    <mergeCell ref="B3:B34"/>
    <mergeCell ref="C3:C34"/>
    <mergeCell ref="D3:D34"/>
    <mergeCell ref="E3:E34"/>
    <mergeCell ref="B35:B81"/>
    <mergeCell ref="C35:C45"/>
    <mergeCell ref="D35:D45"/>
    <mergeCell ref="E35:E45"/>
    <mergeCell ref="C46:C61"/>
    <mergeCell ref="D46:D61"/>
    <mergeCell ref="E46:E61"/>
    <mergeCell ref="C62:C66"/>
    <mergeCell ref="D62:D66"/>
    <mergeCell ref="E87:E166"/>
    <mergeCell ref="B209:B217"/>
    <mergeCell ref="C209:C217"/>
    <mergeCell ref="D209:D217"/>
    <mergeCell ref="E209:E217"/>
    <mergeCell ref="AO72:AO75"/>
    <mergeCell ref="AK72:AK75"/>
    <mergeCell ref="AL72:AL75"/>
    <mergeCell ref="AH73:AH75"/>
    <mergeCell ref="AI73:AI75"/>
    <mergeCell ref="AJ73:AJ75"/>
    <mergeCell ref="E62:E66"/>
    <mergeCell ref="D67:D81"/>
    <mergeCell ref="E67:E81"/>
    <mergeCell ref="AF72:AF77"/>
    <mergeCell ref="AG73:AG75"/>
    <mergeCell ref="N72:N75"/>
    <mergeCell ref="AB72:AB77"/>
    <mergeCell ref="AC72:AC77"/>
    <mergeCell ref="AE72:AE77"/>
    <mergeCell ref="R72:R77"/>
    <mergeCell ref="S72:S77"/>
    <mergeCell ref="T72:T77"/>
    <mergeCell ref="F67:F71"/>
    <mergeCell ref="F72:F77"/>
    <mergeCell ref="G72:G75"/>
    <mergeCell ref="H72:H75"/>
    <mergeCell ref="I72:I75"/>
    <mergeCell ref="J72:J75"/>
    <mergeCell ref="N222:O222"/>
    <mergeCell ref="X222:Z222"/>
    <mergeCell ref="AM73:AM75"/>
    <mergeCell ref="AN73:AN75"/>
    <mergeCell ref="AM223:AN223"/>
    <mergeCell ref="AJ222:AL223"/>
    <mergeCell ref="L72:L75"/>
    <mergeCell ref="M72:M75"/>
    <mergeCell ref="O72:O75"/>
    <mergeCell ref="P72:P75"/>
    <mergeCell ref="Q72:Q75"/>
  </mergeCells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INCLUYENTE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 MARINA SEVERICHE MONROY</cp:lastModifiedBy>
  <dcterms:created xsi:type="dcterms:W3CDTF">2020-07-31T17:04:56Z</dcterms:created>
  <dcterms:modified xsi:type="dcterms:W3CDTF">2021-01-22T00:13:08Z</dcterms:modified>
</cp:coreProperties>
</file>