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luzma\OneDrive\Documentos\PLANES   DE ACCION 2022\"/>
    </mc:Choice>
  </mc:AlternateContent>
  <xr:revisionPtr revIDLastSave="0" documentId="8_{F12D053A-A550-499D-87C8-F572D135C68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lan d Desarrollo y Acción 2022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87" i="3" l="1"/>
  <c r="M185" i="3"/>
  <c r="AE39" i="3" l="1"/>
  <c r="AE4" i="3"/>
  <c r="AE5" i="3"/>
  <c r="AE6" i="3"/>
  <c r="AE7" i="3"/>
  <c r="AE8" i="3"/>
  <c r="AE9" i="3"/>
  <c r="AE10" i="3"/>
  <c r="AE11" i="3"/>
  <c r="AE13" i="3"/>
  <c r="AE14" i="3"/>
  <c r="AE15" i="3"/>
  <c r="AE16" i="3"/>
  <c r="AE17" i="3"/>
  <c r="AE19" i="3"/>
  <c r="AE20" i="3"/>
  <c r="AE21" i="3"/>
  <c r="AE22" i="3"/>
  <c r="AE23" i="3"/>
  <c r="AE24" i="3"/>
  <c r="AE26" i="3"/>
  <c r="AE27" i="3"/>
  <c r="AE28" i="3"/>
  <c r="AE29" i="3"/>
  <c r="AE30" i="3"/>
  <c r="AE31" i="3"/>
  <c r="AE32" i="3"/>
  <c r="AE34" i="3"/>
  <c r="AE35" i="3"/>
  <c r="AE36" i="3"/>
  <c r="AE38" i="3"/>
  <c r="AE40" i="3"/>
  <c r="AE37" i="3"/>
  <c r="AE42" i="3"/>
  <c r="AE43" i="3"/>
  <c r="AE45" i="3"/>
  <c r="AE46" i="3"/>
  <c r="AE48" i="3"/>
  <c r="AE49" i="3"/>
  <c r="AE50" i="3"/>
  <c r="AE51" i="3"/>
  <c r="AE52" i="3"/>
  <c r="AE53" i="3"/>
  <c r="AE55" i="3"/>
  <c r="AE57" i="3"/>
  <c r="AE58" i="3"/>
  <c r="AE59" i="3"/>
  <c r="AE60" i="3"/>
  <c r="AE61" i="3"/>
  <c r="AE62" i="3"/>
  <c r="AE63" i="3"/>
  <c r="AE64" i="3"/>
  <c r="AE66" i="3"/>
  <c r="AE67" i="3"/>
  <c r="AE69" i="3"/>
  <c r="AE70" i="3"/>
  <c r="AE72" i="3"/>
  <c r="AE73" i="3"/>
  <c r="AE74" i="3"/>
  <c r="AE75" i="3"/>
  <c r="AE76" i="3"/>
  <c r="AE77" i="3"/>
  <c r="AE79" i="3"/>
  <c r="AE80" i="3"/>
  <c r="AE81" i="3"/>
  <c r="AE82" i="3"/>
  <c r="AE83" i="3"/>
  <c r="AE84" i="3"/>
  <c r="AE85" i="3"/>
  <c r="AE86" i="3"/>
  <c r="AE87" i="3"/>
  <c r="AE88" i="3"/>
  <c r="AE90" i="3"/>
  <c r="AE91" i="3"/>
  <c r="AE92" i="3"/>
  <c r="AE93" i="3"/>
  <c r="AE94" i="3"/>
  <c r="AE95" i="3"/>
  <c r="AE96" i="3"/>
  <c r="AE98" i="3"/>
  <c r="AE99" i="3"/>
  <c r="AE100" i="3"/>
  <c r="AE101" i="3"/>
  <c r="AE103" i="3"/>
  <c r="AE104" i="3"/>
  <c r="AE105" i="3"/>
  <c r="AE106" i="3"/>
  <c r="AE108" i="3"/>
  <c r="AE110" i="3"/>
  <c r="AE111" i="3"/>
  <c r="AE112" i="3"/>
  <c r="AE113" i="3"/>
  <c r="AE114" i="3"/>
  <c r="AE115" i="3"/>
  <c r="AE116" i="3"/>
  <c r="AE117" i="3"/>
  <c r="AE118" i="3"/>
  <c r="AE119" i="3"/>
  <c r="AE120" i="3"/>
  <c r="AE122" i="3"/>
  <c r="AE123" i="3"/>
  <c r="AE124" i="3"/>
  <c r="AE126" i="3"/>
  <c r="AE127" i="3"/>
  <c r="AE128" i="3"/>
  <c r="AE129" i="3"/>
  <c r="AE130" i="3"/>
  <c r="AE131" i="3"/>
  <c r="AE133" i="3"/>
  <c r="AE134" i="3"/>
  <c r="AE135" i="3"/>
  <c r="AE136" i="3"/>
  <c r="AE137" i="3"/>
  <c r="AE138" i="3"/>
  <c r="AE140" i="3"/>
  <c r="AE141" i="3"/>
  <c r="AE142" i="3"/>
  <c r="AE143" i="3"/>
  <c r="AE144" i="3"/>
  <c r="AE145" i="3"/>
  <c r="AE146" i="3"/>
  <c r="AE147" i="3"/>
  <c r="AE149" i="3"/>
  <c r="AE150" i="3"/>
  <c r="AE151" i="3"/>
  <c r="AE152" i="3"/>
  <c r="AE154" i="3"/>
  <c r="AE155" i="3"/>
  <c r="AE156" i="3"/>
  <c r="AE157" i="3"/>
  <c r="AE158" i="3"/>
  <c r="AE159" i="3"/>
  <c r="AE160" i="3"/>
  <c r="AE161" i="3"/>
  <c r="AE163" i="3"/>
  <c r="AE164" i="3"/>
  <c r="AE165" i="3"/>
  <c r="AE166" i="3"/>
  <c r="AE167" i="3"/>
  <c r="AE168" i="3"/>
  <c r="AE170" i="3"/>
  <c r="AE171" i="3"/>
  <c r="AE172" i="3"/>
  <c r="AE173" i="3"/>
  <c r="AE174" i="3"/>
  <c r="AE175" i="3"/>
  <c r="AE177" i="3"/>
  <c r="AE178" i="3"/>
  <c r="AE179" i="3"/>
  <c r="AE181" i="3"/>
  <c r="AE182" i="3"/>
  <c r="AE183" i="3"/>
  <c r="AE184" i="3"/>
  <c r="AE185" i="3"/>
  <c r="AE186" i="3"/>
  <c r="AE189" i="3"/>
  <c r="AE190" i="3"/>
  <c r="AE192" i="3"/>
  <c r="AE193" i="3"/>
  <c r="AE194" i="3"/>
  <c r="AE196" i="3"/>
  <c r="AE197" i="3"/>
  <c r="AE198" i="3"/>
  <c r="AE199" i="3"/>
  <c r="AE3" i="3"/>
  <c r="M181" i="3" l="1"/>
  <c r="K110" i="3"/>
  <c r="M4" i="3"/>
</calcChain>
</file>

<file path=xl/sharedStrings.xml><?xml version="1.0" encoding="utf-8"?>
<sst xmlns="http://schemas.openxmlformats.org/spreadsheetml/2006/main" count="1186" uniqueCount="739">
  <si>
    <t>PILAR</t>
  </si>
  <si>
    <t>LINEA ESTRATEGICA</t>
  </si>
  <si>
    <t>Indicador de Bienestar</t>
  </si>
  <si>
    <t>Línea Base 2019</t>
  </si>
  <si>
    <t>Meta de Bienestar 2020-2023</t>
  </si>
  <si>
    <t xml:space="preserve">PROGRAMA </t>
  </si>
  <si>
    <t>Indicador de Producto</t>
  </si>
  <si>
    <t>PROYECTO</t>
  </si>
  <si>
    <t>Código de proyecto BPIM</t>
  </si>
  <si>
    <t>Objetivo del proyecto</t>
  </si>
  <si>
    <t>ACTIVIDADES DE PROYECTO</t>
  </si>
  <si>
    <t xml:space="preserve">DEPENDENCIA RESPONSABLE </t>
  </si>
  <si>
    <t>NOMBRE DEL RESPONSABLE</t>
  </si>
  <si>
    <t>Fuente de Financiación</t>
  </si>
  <si>
    <t>Rubro Presupuestal</t>
  </si>
  <si>
    <t>Código Presupuestal</t>
  </si>
  <si>
    <t>ND</t>
  </si>
  <si>
    <t>INGRESOS CORRIENTES DE LIBRE DESTINACIÓN (ICLD)</t>
  </si>
  <si>
    <t xml:space="preserve">CARTAGENA CONTINGENTE </t>
  </si>
  <si>
    <t xml:space="preserve"> LÍNEA ESTRATÉGICA: DESARROLLO ECONÓMICO Y EMPLEABILIDAD</t>
  </si>
  <si>
    <t>No. De Plataforma de inclusión productiva Distrital en funcionamiento</t>
  </si>
  <si>
    <t xml:space="preserve">Diseñar e Implementar 1 Plataforma de inclusión productiva Distrital </t>
  </si>
  <si>
    <t xml:space="preserve">Programa: Centros para el emprendimiento y la gestión de la empleabilidad en Cartagena de Indias </t>
  </si>
  <si>
    <t>No. De Rutas de atención para la inclusión productiva diseñada (Empresarismo y Empleabilidad).</t>
  </si>
  <si>
    <t xml:space="preserve">N° de personas atendidas en empresarismo y empleabilidad (grupos poblacionales diferenciales) </t>
  </si>
  <si>
    <t>N° de unidades productivas financiadas, implementadas y formalizadas.</t>
  </si>
  <si>
    <t>N° de personas vinculadas laboralmente.</t>
  </si>
  <si>
    <t>N° de personas con formación en competencias específicas, técnicos o tecnólogos, acorde a los diagnósticos laborales.</t>
  </si>
  <si>
    <t>Programa: Mujeres con Autonomía Económica</t>
  </si>
  <si>
    <t>Número de mujeres participando en procesos de emprendimientos y encadenamientos productivos incorporando el enfoque diferencial.</t>
  </si>
  <si>
    <t>Número de mujeres formadas en Artes y Oficios y con asistencia técnica</t>
  </si>
  <si>
    <t>Número de mujeres participando en procesos de empleabilidad víctimas de violencia de pareja</t>
  </si>
  <si>
    <t>Porcentaje de jóvenes en condición de desempleo.</t>
  </si>
  <si>
    <t>17,5%
Fuente: DANE (Estadísticas por tema Mercado Laboral de la juventud, trimestre Octubre, Noviembre y Diciembre de 2018)</t>
  </si>
  <si>
    <t xml:space="preserve">Disminuir a 16 el porcentaje de jóvenes en condición de desempleo </t>
  </si>
  <si>
    <t>Programa: "Empleo Inclusivo Para Los Jóvenes”</t>
  </si>
  <si>
    <t>Jóvenes ubicados laboralmente por intermediación laboral</t>
  </si>
  <si>
    <t>Iniciativas productivas creadas adaptadas a las condiciones de crisis sanitarias, sociales y ambientales que se presenten.</t>
  </si>
  <si>
    <t>Jóvenes formados en emprendimiento</t>
  </si>
  <si>
    <t>CARTAGENA TRANSPARENTE</t>
  </si>
  <si>
    <t xml:space="preserve">LÍNEA ESTRATÉGICA: PARTICIPACIÓN Y DESCENTRALIZACIÓN </t>
  </si>
  <si>
    <t>% Organizaciones Comunales  administrativamente competente</t>
  </si>
  <si>
    <t>Organizaciones Comunales Activas y en Funcionamiento
Fuente: Secretaría de Participación y Desarrollo Social
2019</t>
  </si>
  <si>
    <t>100% Organizaciones Comunales capacitadas, controladas, inspeccionadas y vigiladas</t>
  </si>
  <si>
    <t>Programa: Participando salvamos a Cartagena</t>
  </si>
  <si>
    <t>70% Organizaciones Comunales con Dignatarios capacitados</t>
  </si>
  <si>
    <t xml:space="preserve">40% Organizaciones Comunales intervenidas con emprendimiento comunal, proyectos productivos y sociales </t>
  </si>
  <si>
    <t xml:space="preserve">100% Planes de gestión social comunal  formulados e implementados </t>
  </si>
  <si>
    <t>8% de  Dignatarios y líderes  comunales amenazados</t>
  </si>
  <si>
    <t>100% Dignatarios y líderes comunales con garantías para el ejercicio de sus derechos</t>
  </si>
  <si>
    <t xml:space="preserve">Política Pública Comunal del Distrito de Cartagena construida e implementada </t>
  </si>
  <si>
    <t>% Ciudadanos que participan en los procesos de construcción de lo público y ciudadanía activa</t>
  </si>
  <si>
    <t xml:space="preserve">10% Ciudadanos que participan en los procesos de construcción de lo público y ciudadanía activa. </t>
  </si>
  <si>
    <t>EJE TRANSVERSAL: CARTAGENA CON ATENCION Y GARANTIA DE DERECHOS A POBLACION DIFERENCIAL.</t>
  </si>
  <si>
    <t>LINEA ESTRATEGICA MUJERES CARTAGENERAS POR SUS DERECHOS.</t>
  </si>
  <si>
    <t xml:space="preserve">Porcentaje de mujeres participando en procesos productivos, políticos, sociales y participativos sobre el total de la población de género femenino del Distrito de Cartagena de Indias. </t>
  </si>
  <si>
    <t>100%  mujeres participando en procesos productivos, políticos, sociales y participativos sobre el total de la población de género femenino del Distrito de Cartagena de Indias.</t>
  </si>
  <si>
    <t>Programa: Las Mujeres Decidimos Sobre el Ejercicio del Poder</t>
  </si>
  <si>
    <t>Número de mujeres formadas en liderazgo femenino. social, comunitario y político con enfoque diferencial y pertinencia cultural,</t>
  </si>
  <si>
    <t xml:space="preserve">Organizaciones sociales de mujeres con enfoque diferencial fortalecidas en acciones para el reconocimiento y apoyo de las diferentes formas organizativas. </t>
  </si>
  <si>
    <t>Programa: Una Vida Libre de Violencias para las Mujeres</t>
  </si>
  <si>
    <t>Número de personas que participan en acciones para prevenir y eliminar la violencia contra la mujer</t>
  </si>
  <si>
    <t>Número de Acciones de prevención de las diferentes formas de violencia basada en género y contra la discriminación y xenofobia hacia niñas y mujeres provenientes de Venezuela.</t>
  </si>
  <si>
    <t>Número de mujeres víctimas de violencia de pareja, violencia sexual y trata de personas atendidas.</t>
  </si>
  <si>
    <t>Programa: Mujer, Constructoras De Paz</t>
  </si>
  <si>
    <t>Formulación del Plan de Acción Estratégico (A/49/587) para el cumplimiento de la Resolución 1325 del 31 de octubre del año 2000.</t>
  </si>
  <si>
    <t>Programa: Cartagena Libre de una Cultura Machista</t>
  </si>
  <si>
    <t>Instituciones Educativas del Distrito desarrollando la estrategia Escuelas Libres de Sexismo</t>
  </si>
  <si>
    <t>Número de campañas desarrolladas para el cuidado, y transformación de los estereotipos</t>
  </si>
  <si>
    <t>LINEA ESTRATEGICA: INCLUSION Y OPORTUNIDAD PARA NIÑOS, NIÑAS Y ADOLESCENTES Y FAMILIAS.</t>
  </si>
  <si>
    <t>Porcentaje de Padres, madres y/o cuidadores que participan en acciones formativas que promuevan el desarrollo de entornos protectores de niños y niñas de 0 a 5 años del total del Distrito.</t>
  </si>
  <si>
    <t>10%
Fuente: Secretaría de Participación y Desarrollo Social – Oficina de Niñez, Infancia y Adolescencia. 2019.</t>
  </si>
  <si>
    <t>Aumentar el Porcentaje de Padres, madres y/o cuidadores que participan en acciones formativas que promuevan el desarrollo de entornos protectores de niños y niñas de 0 a 5 años del total del Distrito al 12%.</t>
  </si>
  <si>
    <t>Programa: Comprometidos con la Salvación de Nuestra Primera Infancia</t>
  </si>
  <si>
    <t xml:space="preserve">Número de padres, madres de niños y niñas de 0 a 5 años del total del Distrito y cuidadores formados y participando en acciones que promuevan el desarrollo de entornos protectores </t>
  </si>
  <si>
    <t>Número de campañas de comunicación implementadas que promuevan la garantía de los derechos de la primera infancia.</t>
  </si>
  <si>
    <t xml:space="preserve">Porcentaje de cupos para la atención oportuna, inmediata y de calidad a niñas, niños y adolescentes con derechos amenazados, Inobservados y/o vulnerados a través de Hogar de paso. </t>
  </si>
  <si>
    <t>1,30%
Fuente: Secretaría de Participación y Desarrollo Social – Oficina de Niñez, Infancia y Adolescencia. 2019.</t>
  </si>
  <si>
    <t>Aumentar el porcentaje de cupos para niñas, niños y adolescentes con derechos amenazados, Inobservados y/o vulnerados atendidos de forma transitoria e inmediata a través de Hogar de Paso al 1,5%.</t>
  </si>
  <si>
    <t>Programa Protección de la Infancia y la Adolescencia para la Prevención y atención de Violencias.</t>
  </si>
  <si>
    <t>Número de niños, niños y adolescentes en situación de alto riesgo social vinculados a acciones de prevención que favorecen el desarrollo de factores autoprotectores y mitigan la discriminación y la violencia de género.</t>
  </si>
  <si>
    <t xml:space="preserve">Número de rutas de atención a niños, niñas y adolescentes en Trabajo Infantil, atención a Niños, niñas y adolescentes víctimas de violencia sexual, atención a niños, niñas y adolescentes en mendicidad, atención a niños, niñas y adolescentes con alta permanencia en calle o en situación de calle, reformuladas. </t>
  </si>
  <si>
    <t>Número de acciones afirmativas de promoción de la denuncia de situaciones de riesgo social como el trabajo infantil, la violencia sexual, el maltrato infantil desarrolladas.</t>
  </si>
  <si>
    <t>Porcentaje de niños, niñas y adolescentes que disfrutan del ejercicio del derecho al juego, desde las ludotecas o de actividades lúdicas extramurales o virtuales y/o ejercen el derecho de la participación en los espacios dispuestos en el territorio</t>
  </si>
  <si>
    <t>15%
Fuente: Secretaría de Participación y Desarrollo Social – Oficina de Niñez, Infancia y Adolescencia. 2019</t>
  </si>
  <si>
    <t>Mantener el porcentaje del 15% de niños, niñas y adolescentes que disfrutan del ejercicio del derecho al juego, desde las ludotecas o de actividades lúdicas extramurales o virtuales y/o ejercen el derecho de la participación en los espacios dispuestos en el territorio</t>
  </si>
  <si>
    <t>Programa los Niños, las Niñas y Adolescentes de Cartagena Participan y Disfrutan sus Derechos.</t>
  </si>
  <si>
    <t>Número de niños, niñas y adolescentes que participan y disfrutan de actividades lúdicas extramurales y del ejercicio del derecho al juego al interior de las ludotecas distritales.</t>
  </si>
  <si>
    <t>Número de niños, niñas y adolescentes que participan de los consejos de infancia y adolescencia u otros escenarios de participación.</t>
  </si>
  <si>
    <t>EJE TRANSVERSAL CARTAGENA CON ATENCION Y GARANTIA DE DERECHOS A POBLACION DIFERENCIAL.</t>
  </si>
  <si>
    <t>Porcentaje de Familias que participan en acciones de prevención de riesgos sociales que afectan a los niños, niñas y adolescentes para el fortalecimiento de vínculos afectivos y entornos protectores y la mitigación de la discriminación y la violencia de género.</t>
  </si>
  <si>
    <t>2%  Fuente: Secretaría de Participación y Desarrollo Social – Oficina de Niñez, Infancia y Adolescencia. 2019.</t>
  </si>
  <si>
    <t>Mantener el porcentaje de (2,0%) Familias (adultos) que participan en acciones de prevención de riesgos sociales que afectan a los niños, niñas y adolescentes para el fortalecimiento de vínculos afectivos y entornos protectores y la mitigación de la discriminación y la violencia de genero.</t>
  </si>
  <si>
    <t>Programa Fortalecimiento Familiar.</t>
  </si>
  <si>
    <t>Número de Familias que participan en acciones de prevención de riesgos sociales que afectan a los niños, niñas y adolescentes.</t>
  </si>
  <si>
    <t>Número de jornadas lúdicas intra y extramurales dirigidas al fortalecimiento de las familias con participación de adultos mayores.</t>
  </si>
  <si>
    <t>Número de familias de niños, niñas y adolescentes con discapacidad atendida y orientada para atención integral.</t>
  </si>
  <si>
    <t>Servicio de acompañamiento, social y asesoría legal a familias para la gestión de la atención a sus problemáticas funcionando.</t>
  </si>
  <si>
    <t>LINEA ESTRATEGICA JOVENES SALVANDO A CARTAGENA</t>
  </si>
  <si>
    <t>Porcentaje de Jóvenes que participan en instancias de participación ciudadana</t>
  </si>
  <si>
    <t>4.5% (30.587) 
Fuente: SPDS, 31 de Diciembre de 2019.</t>
  </si>
  <si>
    <t>Aumentar al 8% la participación de  jóvenes en los diferentes espacios de representación juvenil, programas y proyectos que lo benefician.</t>
  </si>
  <si>
    <t>Programa: Jóvenes Participando y Salvando a Cartagena</t>
  </si>
  <si>
    <t>Jóvenes que participan de los espacios de representación ciudadana y grupos juveniles.</t>
  </si>
  <si>
    <t>Jóvenes participando de actividades de formación sociopolítica.</t>
  </si>
  <si>
    <t>Jóvenes que participan en espacios de representación juvenil y ciudadana y procesos formativos de prevención de riesgos sociales.</t>
  </si>
  <si>
    <t>Jóvenes participando en espacios culturales, deportivos y de acciones de cultura de paz.</t>
  </si>
  <si>
    <t>Programa: Política Pública De Juventud</t>
  </si>
  <si>
    <t>Documento de Política Pública formulado y aprobado.</t>
  </si>
  <si>
    <t>LINEA ESTRATEGICA EN CARTAGENA SALVAMOS NUESTROS ADULTOS MAYORES.</t>
  </si>
  <si>
    <t>Porcentaje de  personas mayores atendidas en CDV y GO y familiares y/o cuidadores formados en derechos, autocuidado y hábitos de vida saludable atendidos o beneficiados por programas de Adulto Mayor del Distrito sobre el total de la población mayor a 65 años.</t>
  </si>
  <si>
    <t xml:space="preserve">32%
Fuente: Secretaría de Participación y Desarrollo Social </t>
  </si>
  <si>
    <t>Aumentar  a un 38% las  personas mayores atendidas en CDV y GO, familiares y/o cuidadores formados en derechos, autocuidado y hábitos de vida saludable beneficiados por programas de Adulto Mayor del Distrito sobre el total de la población mayor a 65 años.</t>
  </si>
  <si>
    <t>Programa: Atención Integral Para Mantener a Salvo a los Adultos Mayores</t>
  </si>
  <si>
    <t>No. De personas mayores atendidas en Centros de Vida y Grupos Organizados</t>
  </si>
  <si>
    <t>No. de CDV adecuados</t>
  </si>
  <si>
    <t>No. De CDV reconstruidos</t>
  </si>
  <si>
    <t>No. De familiares y/o cuidadores formados en derechos, autocuidado y hábitos de vida saludable.</t>
  </si>
  <si>
    <t>LÍNEA ESTRATÉGICA: TODOS POR LA PROTECCIÓN SOCIAL DE LAS PERSONAS CON DISCAPACIDAD: “RECONOCIDAS, EMPODERADAS Y RESPETADAS”.</t>
  </si>
  <si>
    <t>Tasa de cobertura en protección social a las personas con Discapacidad.</t>
  </si>
  <si>
    <t xml:space="preserve"> 25%
Fuente de Datos: Ministerio de Salud y protección social, cubo de Datos RCLPD, corte 21 de junio 2018.</t>
  </si>
  <si>
    <t>Garantizar al 35% de las Personas con Discapacidad el ejercicio efectivo de los derechos (cobertura en protección social a las personas con Discapacidad.)</t>
  </si>
  <si>
    <t>Programa: Gestión Social Integral y Articuladora por la Protección de las Personas Con Discapacidad y/o su Familia o Cuidador.</t>
  </si>
  <si>
    <t>No. De personas con Discapacidad con atención intersectorial en Asistencia y Acompañamiento integral, sus familias y/o sus cuidadores en el trascurrir del ciclo vital humano</t>
  </si>
  <si>
    <t>Programa: Pacto o Alianza Por La Inclusión Social y Productiva de las Personas Con Discapacidad.</t>
  </si>
  <si>
    <t>Números de organizaciones de personas con discapacidad consolidadas en la libre asociación y acorde a la reglamentación normativa.</t>
  </si>
  <si>
    <t>Programa: Desarrollo Local Inclusivo de las Personas Con Discapacidad: Reconocimiento de Capacidades, Diferencias y Diversidad.</t>
  </si>
  <si>
    <t>Política pública de  discapacidad e inclusión social reformulada e implementada</t>
  </si>
  <si>
    <t>LINEA ESTRATEGICA TRATO HUMANITARIO AL HABITANTE DE CALLE</t>
  </si>
  <si>
    <t>Porcentaje de la  Población en Situación de Calle del Distrito de Cartagena atendidos</t>
  </si>
  <si>
    <t>100%
Secretaría de Participación y Desarrollo Social</t>
  </si>
  <si>
    <t>Proceso de Caracterización de población de Habitantes de Calle en el  Distrito de Cartagena</t>
  </si>
  <si>
    <t>Número de Hogares de Paso Habitantes de Calle en el  Distrito de Cartagena</t>
  </si>
  <si>
    <t>LINEA ESTRATEGICA DIVERSIDAD SEXUAL Y NUEVAS IDENTIDADES DE GÉNERO.</t>
  </si>
  <si>
    <t>Porcentaje de la  Población LGTBIQ+ en del Distrito de Cartagena atendidos</t>
  </si>
  <si>
    <t>Lograr que el 100%  de la Población LGTBIQ+ en del Distrito de Cartagena sean atendidos de manera integral basados en la Política Pública en Diversidad Sexual e Identidades de Género Distrital.</t>
  </si>
  <si>
    <t>Programa: Diversidad Sexual e Identidades de Género</t>
  </si>
  <si>
    <t>Número De Acciones Afirmativas para el Reconocimiento de Derechos.</t>
  </si>
  <si>
    <t>Implementación Estrategias de Emprendimiento y Empresarismo para la Inclusión Productiva y la Vinculación Laboral en el Distrito de Cartagena: " Centros para el Emprendimiento y la Gestión de la Empleabilidad"  Cartagena de Indias</t>
  </si>
  <si>
    <t>Desarrollar una Estrategia para la inclusión productiva, a través de los Centros para el Emprendimiento y la Gestión de la Empleabilidad en Cartagena, - propuesta como mecanismo para la reactivación económica y dirigida a la generación de ingresos.</t>
  </si>
  <si>
    <t>FORTALECIMIENTO MUJERES CON AUTONOMÍA ECONÓMICA CARTAGENA DE INDIAS</t>
  </si>
  <si>
    <t>Desarrollar procesos de generación de ingresos en la población de mujeres, a partir del fortalecimiento empresarial y la gestión de la empleabilidad en el marco de la estrategia "Centros para el Emprendimiento y la Gestión de la Empleabilidad".</t>
  </si>
  <si>
    <t>FORTALECIMIENTO EMPLEO INCLUSIVO PARA LOS JÓVENES. CARTAGENA DE INDIAS</t>
  </si>
  <si>
    <t>Realizar capacitación, inspección, vigilancia y control a Organizaciones Comunales.</t>
  </si>
  <si>
    <t>Realizar talleres de capacitación, asesoría y orientación a dignatarios y líderes comunales en formulación de programas y proyectos empresariales.</t>
  </si>
  <si>
    <t>Realizar asesoría, orientación y talleres de capacitación a organizaciones comunales para formular planes de gestión social.</t>
  </si>
  <si>
    <t>Promover la incidencia en la participación de ciudadanos en los procesos de construcción de lo público y ciudadanía activa.</t>
  </si>
  <si>
    <t>ACTUALIZACIÓN LAS MUJERES DECIDIMOS SOBRE EL EJERCICIO DEL PODER.</t>
  </si>
  <si>
    <t>ACTUALIZACIÓN UNA VIDA LIBRE DE VIOLENCIAS PARA LAS MUJERES CARTAGENA DE INDIAS</t>
  </si>
  <si>
    <t>ACTUALIZACIÓN MUJERES CONSTRUCTORAS DE PAZ. CARTAGENA DE INDIAS</t>
  </si>
  <si>
    <t>ADECUACIÓN CARTAGENA LIBRE DE UNA CULTURA MACHISTA CARTAGENA DE INDIAS</t>
  </si>
  <si>
    <t>COMPROMISO CON LA SALVACIÓN DE  NUESTRA PRIMERA INFANCIA EN EL DISTRITO DE CARTAGENA DE INDIAS</t>
  </si>
  <si>
    <t>Impulsar procesos de formación y/o acompañamiento a padres, madres y cuidadores para fortalecer su capacidad de gestión en el cuidado y la crianza de los niños y las niñas desde la gestación y hasta los 5 años, que les permita acceder a herramientas favorables para el desarrollo de la primera infancia.</t>
  </si>
  <si>
    <t>Identificación y apoyo de población de primera infancia con necesidades de atención nutricional.</t>
  </si>
  <si>
    <t>PROTECCIÓN DE LA INFANCIA Y LA ADOLESCENCIA PARA LA PREVENCIÓN Y ATENCIÓN DE VIOLENCIAS EN EL DISTRITO DE  CARTAGENA DE INDIAS</t>
  </si>
  <si>
    <t xml:space="preserve">Desarrollar acciones para la prevención y atención especializada de la niñez y la adolescencia en riesgo o víctima de situaciones de maltrato, violencia sexual, trabajo infantil, mendicidad, alta permanencia en calle u otros riesgos sociales, fortaleciendo los espacios de articulación y las rutas de atención a fin de en la mitigación de estas problemáticas. </t>
  </si>
  <si>
    <t>FORMACIÓN LOS NIÑOS, LAS NIÑAS Y ADOLESCENTES DE CARTAGENA PARTICIPAN Y DISFRUTAN SUS DERECHOS CARTAGENA DE INDIAS</t>
  </si>
  <si>
    <t xml:space="preserve">Promover la implementación de la política pública de infancia y adolescencia en el territorio, generando espacios para la participación y la incidencia de las niñas, niños y adolescentes en la transformación del Distrito, promoviendo acciones que posibiliten el disfrute de sus derechos, sobre todo de aquellos más vulnerados y subvalorados que potencializan sus habilidades para la vida como el derecho al juego y a la recreación, el derecho a la asociación y a la participación. </t>
  </si>
  <si>
    <t>FORTALECIMIENTO FAMILIAR  CARTAGENA DE INDIAS</t>
  </si>
  <si>
    <t>Desarrollar acciones que fortalezcan el rol protector y educador de las familias, a través de la puesta en Marcha de acciones que otorguen a los padres, madres y cuidadores conocimientos sobre todas aquellas situaciones que ponen en riesgo el desarrollo de niños, niñas y adolescentes, potenciando en las familias el cumplimiento de sus funciones en beneficio del bienestar y la realización personal de sus integrantes.</t>
  </si>
  <si>
    <t>FORTALECIMIENTO AL PROGRAMA JÓVENES PARTICIPANDO Y SALVANDO A CARTAGENA DE INDIAS</t>
  </si>
  <si>
    <t>Aumentar la participación de la población juvenil en espacios e instancias de participación, representación e incidencia juvenil y ciudadana en el Distrito de Cartagena de Indias.</t>
  </si>
  <si>
    <t>Desarrollar actividades afirmativas para la participación juvenil en los espacios de representación ciudadana y grupos juveniles.</t>
  </si>
  <si>
    <t>Desarrollar foros y actividades para la participación de jóvenes en espacios culturales, deportivos y acciones de cultura de paz.</t>
  </si>
  <si>
    <t>APOYO PARA LA ATENCION INTEGRAL A LOS ADULTO MAYORES EN ESTADO DE ABANDONO, MALTRATO Y SITUACION DE CALLE EN EL DISTRITO DE CARTAGENA DE INDIAS.</t>
  </si>
  <si>
    <t>APOYO PARA LA ATENCIÓN INTEGRAL A LOS ADULTOS MAYORES EN CENTROS DE VIDA Y GRUPOS ORGANIZADOS EN EL DISTRITO DE CARTAGENA DE INDIAS</t>
  </si>
  <si>
    <t>Garantizar la asistencia y acompañamiento integral a las PcD, sus familias y/o cuidadores en las dimensiones corporales, individuales</t>
  </si>
  <si>
    <t>Suministrar los productos de apoyo en el marco de la habilitación / Rehabilitación Funcional en concordancia al plan de respuesta territorial.</t>
  </si>
  <si>
    <t>Contribución :PACTO O ALIANZA POR LA INCLUSION SOCIAL Y PRODUCTIVA DE LAS PERSONAS CON DISCAPACIDAD. Cartagena de Indias</t>
  </si>
  <si>
    <t>Fomentar las capacidades y oportunidades de las personas con discapacidad para participar en escenarios institucionales, sociales y económicos en el marco de la articulación y transversalización de la oferta de bienes y servicios diferenciales del Distrito de Cartagena de Indias.</t>
  </si>
  <si>
    <t>Fomentar el acompañamiento en la creación, fortalecimiento y aseguramiento sostenible de las organizaciones de personas con discapacidad para la garantía de su participación plena y efectiva en la adopción de todas las decisiones que los afecten en el Distrito de Cartagena de Indias.</t>
  </si>
  <si>
    <t>Crear capacidad Institucional y operativa de los Comités Territoriales de Discapacidad a través de la promoción de su organización, articulación, movilización e incidencias políticas para los grupos de valor e interés en el Distrito de Cartagena.</t>
  </si>
  <si>
    <t>Suministro servicio de transporte equipo de trabajo.</t>
  </si>
  <si>
    <t>Generar empoderamiento social, organizativo y de proceso de renovación en el marco de la representatividad, legalidad y legitimidad de las organizaciones de y para personas con discapacidad.</t>
  </si>
  <si>
    <t>Reconocer en los grupos de valor e interés el valor del trabajo conjunto y coordinado a través del plan de fortalecimiento técnico y metodológico para la reformulación e implementación de la política integradora focalizada de Inclusion social a las personas con discapacidad.</t>
  </si>
  <si>
    <t>APOYO A LAS PERSONAS HABITANTES DE CALLE CON DESARROLLO HUMANO INTEGRAL EN CARTAGENA DE INDIAS</t>
  </si>
  <si>
    <t>Generar acciones de inclusión social que contribuyan al desarrollo humano de los habitantes de calle, mediante un enfoque de derechos y de corresponsabilidad que facilite el acceso a servicios sociales y el desarrollo de sus potencialidades.</t>
  </si>
  <si>
    <t>Desarrollar acciones de sensibilización ciudadana frente a la problemática de la población habitante de calle.</t>
  </si>
  <si>
    <t>ACTUALIZACIÓN DIVERSIDAD SEXUAL E IDENTIDADES DE GÈNERO CARTAGENA DE INDIAS</t>
  </si>
  <si>
    <t>INGRESOS CORRIENTES DE LIBRE DESTINACIÓN</t>
  </si>
  <si>
    <t>ESTAMPILLA AÑOS DORADOS</t>
  </si>
  <si>
    <t>Semana por la productividad en Cartagena, implementada como mecanismo de promoción empresarial.</t>
  </si>
  <si>
    <t>N° de unidades productivas participando de espacios de promoción, comercialización y acceso a nuevos mercados (local, nacional e internacional)</t>
  </si>
  <si>
    <t>N° de unidades productivas con enfoque de innovación y uso de nuevas tecnologías. Programa “Emprendimiento INN” y con becas otorgadas.</t>
  </si>
  <si>
    <t>1 laboratorio empresarial y laboral juvenil implementado (padrinazgo empresarial, cultura empresarial, análisis y estudios sectoriales, modelos asociativos, teletrabajo, voluntariado).</t>
  </si>
  <si>
    <t>Política Pública Reformulada y actualizada con línea base y documento final</t>
  </si>
  <si>
    <t>Instancia rectora de la Política Pública de Mujeres incluida en el proceso de modernización.</t>
  </si>
  <si>
    <t>Número de acciones estratégicas de cumplimiento al comité unificado de lucha contra el delito de la trata de personas.</t>
  </si>
  <si>
    <t>Aumentar el porcentaje de cupos para la atención especializada a niñas, niños y adolescentes con derechos amenazados, inobservados y/o vulnerados (en situación de explotación laboral y/o víctimas de violencia sexual u otro tipo de violencia al 1,5%.</t>
  </si>
  <si>
    <t>1,3% Funte: Secretaría de Participación y Desarrollo Social – Oficina de Niñez, Infancia y Adolescencia. 2019.</t>
  </si>
  <si>
    <t>Política Pública de Infancia, Adolescencia y Fortalecimiento Familiar</t>
  </si>
  <si>
    <t>Documento de Caracterización de la problemática de trabajo infantil en el Distrito</t>
  </si>
  <si>
    <t>No de Ajustes Razonables Impulsados en dimensiones institucionales, sociales y económicas.</t>
  </si>
  <si>
    <t>Aumentar asistencia técnica y apoyo logístico para desarrollar el potencial productivo de las personas con Discapacidad, familia y/o cuidador.</t>
  </si>
  <si>
    <t>Formación Para El Trabajo - Generación De Ingresos y Responsabilidad Social Empresarial.</t>
  </si>
  <si>
    <t>Porcentaje de la Población en Situación de Calle del Distrito de Cartagena atendidos</t>
  </si>
  <si>
    <t>100% Secretaría de Participación y Desarrollo Social. 2019.</t>
  </si>
  <si>
    <t>Apoyo A LA FORMACIÓN PARA EL TRABAJO GENERACIÓN DE INGRESOS Y RESPONSABILIDAD SOCIAL EMPRESARIAL A PERSONAS HABITANTES DE CALLE EN Cartagena de Indias</t>
  </si>
  <si>
    <t>Política Pública de Diversidad Sexual e Identidades de Género Distrital formulada</t>
  </si>
  <si>
    <t>Observatorio en Diversidad Sexual e Identidades de Género Distrital creado</t>
  </si>
  <si>
    <t>ACTUALIZACIÓN INSTANCIA RECTORA DE LA POLÍTICA PÚBLICA DE MUJERES CARTAGENA DE INDIAS</t>
  </si>
  <si>
    <t>Desarrollar la iniciativa de promoción comercial “Semanas por la productividad en Cartagena”.</t>
  </si>
  <si>
    <t>Asistencia EN LA GESTIÓN SOCIAL INTEGRAL Y ARTICULADORA POR LA PROTECCION DE LAS PERSONAS CON DISCAPACIDAD Y/O SU FAMILIA O CUIDADOR. Cartagena de Indias</t>
  </si>
  <si>
    <t>Capacitar, orientar y brindar formación en artes y oficios a 170 habitantes de calle, a partir de la estrategia "Centros para el emprendimiento y la gestión de la empleabilidad".</t>
  </si>
  <si>
    <t>Brindar orientación, acompañamiento y asistencia técnica para la constitución legal de tres (3) organizaciones conformadas por habitantes de calle.</t>
  </si>
  <si>
    <t>Capacitación, asesoría en componentes empresariales y acompañamiento para los trámites y etapas de constitución legal.</t>
  </si>
  <si>
    <t>Participar en los espacios de promoción comercial en el marco de la estrategia de inclusión productiva Centros para el Emprendimiento y la Gestión de la Empleabilidad</t>
  </si>
  <si>
    <t>Realizar vinculación a 25 habitantes de calle en procesos de responsabilidad social, mediante jornadas de atención, procesos formativos, asistencias y entrega de ayudas</t>
  </si>
  <si>
    <t>Número de habitantes de calle beneficiados con Programas de Responsabilidad Social del Sector Privado.</t>
  </si>
  <si>
    <t>Número de habitantes de calle beneficiados con Programas de educación para el trabajo.</t>
  </si>
  <si>
    <t>Organizaciones legalmente constituidas por habitantes de calle de acuerdo a su interés.</t>
  </si>
  <si>
    <t>Formular la política pública LGTBIQ del Distrito de Cartagena</t>
  </si>
  <si>
    <t>FORTALECIMIENTO FAMILIAR ET+</t>
  </si>
  <si>
    <t>Diseñar e Implementar una (1) campaña institucional para la prevención del delito de la trata de personas con su respectiva evaluación que mida los resultados.</t>
  </si>
  <si>
    <t xml:space="preserve">Programa: Habitante De Calle Con Desarrollo Humano Integral </t>
  </si>
  <si>
    <t>LÍNEA ESTRATÉGICA: DESARROLLO ECONÓMICO Y EMPLEABILIDAD</t>
  </si>
  <si>
    <t>Proyectos Productivos y Generacion de Ingresos Secretaría de Participación y Desarrollo Social.</t>
  </si>
  <si>
    <t>Oficina de Asuntos para la Mujer  Secretaría de Participación y Desarrollo Social</t>
  </si>
  <si>
    <t>Oficina Programa de Juventud    Secretaría de Participación y Desarrollo Social</t>
  </si>
  <si>
    <t>Oficina de Formacion Ciudadana y Gestion Comunitaria   Secretaría de Participación y Desarrollo Social</t>
  </si>
  <si>
    <t>Oficina de Asuntos para la mujer Secretaría de Participación y Desarrollo Social</t>
  </si>
  <si>
    <t>Oficina de Infancia y  Familia     Secretaría de Participación y Desarrollo Social.</t>
  </si>
  <si>
    <t>MILADY NIÑO OROZCO</t>
  </si>
  <si>
    <t>Oficina Programa de Jouventud    Secretaría de Participación y Desarrollo Social</t>
  </si>
  <si>
    <t>Oficina Prohrama de Atención a las Personas Mayores   Secretaría de Participación y Desarrollo Social</t>
  </si>
  <si>
    <t>Oficina Programa de Discapacidad - Secretaria de Participación y Desarrollo Social</t>
  </si>
  <si>
    <t>Oficina de Atención Poblacion Habitantes de Calle    Secretaría de Participación y Desarrollo Social</t>
  </si>
  <si>
    <t>Oficina de Asuntos para la mujer  Secretaría de Participación y Desarrollo Social</t>
  </si>
  <si>
    <t xml:space="preserve">ESTAMPILLA AÑOS DORADOS     </t>
  </si>
  <si>
    <t>RENDIMIENTOS FINANCIEROS ESTAMPILLAS AÑOS DORADOS</t>
  </si>
  <si>
    <t>ATENCION INTEGRAL A LOS ADULTOS MAYORES EN CENTROS
DE VIDA Y GRUPOS ORGANIZADOS ET+ - Rendimientos
Financieros Estampilla Anos Dorados</t>
  </si>
  <si>
    <t>PROGRAMACIÓN META A 2022</t>
  </si>
  <si>
    <t>Elaboración y sustentación de los planes de negocio de los participantes.</t>
  </si>
  <si>
    <t>Implementar unidades productivas de participantes aprobados.</t>
  </si>
  <si>
    <t>Aplicar registro laboral a los participantes de la ruta.</t>
  </si>
  <si>
    <t>Generar, por lo menos 5 alianzas con IFPDH y de educación superior, para la capacitación, orientación y formación pertinente de la población sujeto.</t>
  </si>
  <si>
    <t>Capacitar y asesorar en componentes empresariales a las mujeres emprendedoras.</t>
  </si>
  <si>
    <t>Vincular laboralmente a las mujeres participantes en el marco de modelo de empleo inclusivo propuesto en la estrategia de inclusión productiva "Centros del emprendimientos y gestión de la empleabilidad".</t>
  </si>
  <si>
    <t>Vincular laboralmente a los jóvenes participantes  en el marco de la estrategia de inclusión productiva, Centros para el Emprendimiento y la Gestión de la Empleabilidad en Cartagena de Indias.</t>
  </si>
  <si>
    <t>Presentación y sustentación de los planes de negocio de los jóvenes participantes</t>
  </si>
  <si>
    <t>Capacitar y asesorar empresarialmente a jóvenes emprendedores.</t>
  </si>
  <si>
    <t>FORTALECIMIENTO DE LA CAPACIDAD ADMINISTRATIVA, OPERATIVA Y TECNOLÓGICA DE LAS ORGANIZACIONES COMUNALES DEL DISTRITO DE CARTAGENA DE INDIAS</t>
  </si>
  <si>
    <t>FORTALECIMIENTO DE LA INCIDENCIA DE LOS CIUDADANOS EN LOS PROCESOS DE PARTICIPACIÓN PARA LA CONSTRUCCIÓN DE LO PÚBLICO EN EL DISTRITO DE CARTAGENA</t>
  </si>
  <si>
    <t>FORTALECIMIENTO DE LA GESTIÓN ADMINISTRATIVA Y LABOR SOCIAL DE LOS ORGANISMOS COMUNALES DEL DISTRITO DE CARTAGENA DE INDIAS</t>
  </si>
  <si>
    <t>Fortalecer la Capacidad Administrativa, Operativa y Tecnológica de las Organizaciones Comunales del Distrito de Cartagena de Indias, en el Manejo de la Información y Articulación con la Oferta Institucional.</t>
  </si>
  <si>
    <t>SGP</t>
  </si>
  <si>
    <t>NA</t>
  </si>
  <si>
    <t>EJE TRANSVERSAL: CARTAGENA CON ATENCION Y GARANTIA DE 
DERECHOS A POBLACION DIFERENCIAL.</t>
  </si>
  <si>
    <t>LINEA ESTRATEGICA: INCLUSION Y OPORTUNIDAD 
PARA NIÑOS, NIÑAS Y ADOLESCENTES Y FAMILIAS.</t>
  </si>
  <si>
    <t>2.3.4102.1500.2020130010110</t>
  </si>
  <si>
    <t>FORTALECIMIENTO AL PROGRAMA JÓVENES PARTICIPANDO Y SALVANDO A  CARTAGENA DE INDIAS</t>
  </si>
  <si>
    <t>2.3.4102.1500.2020130010112</t>
  </si>
  <si>
    <t>2.3.4102.1500.2020130010119</t>
  </si>
  <si>
    <t>COMPROMISO CON LA SALVACIÓN DE  NUESTRA PRIMERA INFANCIA EN EL DISTRITO DE  CARTAGENA DE INDIAS</t>
  </si>
  <si>
    <t>2.3.4102.1500.2020130010120</t>
  </si>
  <si>
    <t xml:space="preserve">LOS NINOS, LAS NINAS Y ADOLESCENTES DE CARTAGENA PARTICIPAN Y DISFRUTAN SUS DERECHOS </t>
  </si>
  <si>
    <t>2.3.4102.1500.2020130010170</t>
  </si>
  <si>
    <t>2.3.4103.1500.2020130010101</t>
  </si>
  <si>
    <t>FORTALECIMIENTO EMPLEO INCLUSIVO PARA LOS JÓVENES-0  CARTAGENA DE INDIAS</t>
  </si>
  <si>
    <t>2.3.4103.1500.2020130010102</t>
  </si>
  <si>
    <t>FORTALECIMIENTO MUJERES CON AUTONOMÍA ECONÓMICA  CARTAGENA DE INDIAS</t>
  </si>
  <si>
    <t>2.3.4103.1500.2020130010103</t>
  </si>
  <si>
    <t>IMPLEMENTACIÓN ESTRATEGIAS DE EMPRENDIMIENTO Y EMPRESARISMO PARA LA INCLUSIÓN PRODUCTIVA Y LA VINCULACIÓN LABORAL EN EL DISTRITO DE CARTAGENA:  CENTROS PARA EL EMPRENDIMIENTO Y LA GESTIÓN DE LA EMPLEABILIDAD  CARTAGENA DE INDIAS</t>
  </si>
  <si>
    <t>2.3.4103.1500.2020130010133</t>
  </si>
  <si>
    <t>APOYO PARA LA ATENCIÓN INTEGRAL A LOS ADULTOS MAYORES EN CENTROS DE VIDA Y GRUPOS ORGANIZADOS EN EL DISTRITO DE  CARTAGENA DE INDIAS</t>
  </si>
  <si>
    <t>2.3.4103.1500.2020130010321</t>
  </si>
  <si>
    <t>APOYO A LA FORMACIÓN PARA EL TRABAJO GENERACIÓN DE INGRESOS Y RESPONSABILIDAD SOCIAL EMPRESARIAL A PERSONAS HABITANTES DE CALLE EN  CARTAGENA DE INDIAS</t>
  </si>
  <si>
    <t>2.3.4103.1500.2021130010228</t>
  </si>
  <si>
    <t>ACTUALIZACIÓN MUJERES CONSTRUCTORAS DE PAZ-0  CARTAGENA DE INDIAS</t>
  </si>
  <si>
    <t>2.3.4103.1500.2021130010229</t>
  </si>
  <si>
    <t>ACTUALIZACIÓN UNA VIDA LIBRE DE VIOLENCIAS PARA LAS MUJERES  CARTAGENA DE INDIAS</t>
  </si>
  <si>
    <t>2.3.4104.1500.2020130010319</t>
  </si>
  <si>
    <t>APOYO PARA LA ATENCIÓN INTEGRAL AL ADULTO MAYOR EN ESTADO DE ABANDONO MALTRATÓ Y SITUACIÓN DE CALLE EN EL DISTRITO DE   CARTAGENA DE INDIAS</t>
  </si>
  <si>
    <t>2.3.4104.1500.2021130010188</t>
  </si>
  <si>
    <t>APOYO INTEGRAL PARA EL DESARROLLO HUMANO A LAS PERSONAS HABITANTES DE CALLE EN CARTAGENA DE INDIAS</t>
  </si>
  <si>
    <t>2.3.4104.1500.2021130010209</t>
  </si>
  <si>
    <t>ASISTENCIA EN LA GESTIÓN SOCIAL INTEGRAL Y ARTICULADORA POR LA PROTECCION DE LAS PERSONAS CON DISCAPACIDAD Y/O SU FAMILIA O CUIDADOR-0 CARTAGENA DE INDIAS</t>
  </si>
  <si>
    <t>2.3.4199.1500.2020130010168</t>
  </si>
  <si>
    <t>2.3.4502.1000.2021130010210</t>
  </si>
  <si>
    <t>DESARROLLO LOCAL INCLUSIVO DE LAS PERSONAS CON DISCAPACIDAD: RECONOCIMIENTO DE CAPACIDADES, DIFERENCIAS Y DIVERSIDAD EN CARTAGENA DE INDIAS</t>
  </si>
  <si>
    <t>2.3.4502.1000.2021130010211</t>
  </si>
  <si>
    <t>CONTRIBUCIÓN PACTO O ALIANZA POR LA INCLUSION SOCIAL Y PRODUCTIVA DE LAS PERSONAS CON DISCAPACIDAD EN CARTAGENA DE INDIA</t>
  </si>
  <si>
    <t>2.3.4502.1000.2021130010213</t>
  </si>
  <si>
    <t>ACTUALIZACIÓN LAS MUJERES DECIDIMOS SOBRE EL EJERCICIO DEL PODER CARTAGENA DE INDIAS</t>
  </si>
  <si>
    <t>2.3.4502.1000.2021130010219</t>
  </si>
  <si>
    <t>2.3.4502.1000.2021130010220</t>
  </si>
  <si>
    <t>FORTALECIMIENTO DE LA INCIDENCIA DE LOS CIUDADANOS EN LOS PROCESOS DE PARTICIPACIÓN PARA LA CONSTRUCCION DE LO PÚBLICO EN EL DISTRITO DE CARTAGENA DE INDIAS</t>
  </si>
  <si>
    <t>2.3.4502.1000.2021130010221</t>
  </si>
  <si>
    <t>FORTALECIMIENTO DE LA GESTION ADMINISTRATIVA Y LABOR SOCIAL DE LOS ORGANISMOS COMUNALES DEL DISTRITO DE CARTAGENA DE INDIAS</t>
  </si>
  <si>
    <t>2.3.4502.1000.2021130010222</t>
  </si>
  <si>
    <t>ADECUACIÓN CARTAGENA LIBRE DE UNA CULTURA MACHISTA CARTAGENA DE INDIAS CARTAGENA DE INDIAS</t>
  </si>
  <si>
    <t>2.3.4502.1000.2021130010234</t>
  </si>
  <si>
    <t>2.3.4502.1000.2021130010235</t>
  </si>
  <si>
    <t xml:space="preserve">2.3.4103.1500.2020130010133                           </t>
  </si>
  <si>
    <t>UNIDAD DE MEDIDA DEL INDICADOR DE PRODUCTO</t>
  </si>
  <si>
    <t>Línea Base 2019 
Según PDD</t>
  </si>
  <si>
    <t>Descripción de la Meta Producto 2020-2023</t>
  </si>
  <si>
    <t>Valor de  la Meta Producto 2020-2023</t>
  </si>
  <si>
    <t>ACUMULADO DE META PRODUCTO 2020- 2021</t>
  </si>
  <si>
    <t>Valor Absoluto de la Actividad del  Proyecto 2022</t>
  </si>
  <si>
    <t xml:space="preserve">Fecha de inicio </t>
  </si>
  <si>
    <t>Tiempo de Ejecución
(número de días)</t>
  </si>
  <si>
    <t>Beneficiarios Programados</t>
  </si>
  <si>
    <t>Beneficiarios Cubiertos</t>
  </si>
  <si>
    <t>Porcentaje de Participación de la Actividad en el Proyecto</t>
  </si>
  <si>
    <t>Apropiación Inicial
(en pesos)</t>
  </si>
  <si>
    <t>Fuente Presupuestal</t>
  </si>
  <si>
    <t>¿Requiere contratación?</t>
  </si>
  <si>
    <t>Tipo de Contratación</t>
  </si>
  <si>
    <t>Fecha de Inicio Contratación</t>
  </si>
  <si>
    <t>OBSERVACIONES</t>
  </si>
  <si>
    <t>CARTAGENA RESILIENTE</t>
  </si>
  <si>
    <t xml:space="preserve"> “SALVEMOS JUNTOS NUESTRO PATRIMONIO NATURAL” </t>
  </si>
  <si>
    <t>Inversión territorial en el Sector                                                                          (miles de pesos)</t>
  </si>
  <si>
    <t>34.000.000                              (incremento mayor al 8%)</t>
  </si>
  <si>
    <t>Programa Bienestar y Protección animal</t>
  </si>
  <si>
    <t>0                                                     Secretaría de Participación y Secretaría de Hacienda</t>
  </si>
  <si>
    <t>Programa: Cartagena emprendedora para pequeños productores rurales</t>
  </si>
  <si>
    <t>LÍNEA ESTRATÉGICA: COMPETITIVIDAD E INNOVACIÓN</t>
  </si>
  <si>
    <t>No de puesto en Índice de competitividad entre ciudades. Posición de Colombia</t>
  </si>
  <si>
    <t>Puesto12. Fuente: Consejo privado de competitividad 2019</t>
  </si>
  <si>
    <t>Posicionar en 10º puesto Cartagena dentro del índice de competitividad entre ciudades</t>
  </si>
  <si>
    <t>Programa: Cartagena fomenta la ciencia, tecnología e innovación agropecuaria: juntos por la extensión agropecuaria a pequeños productores.</t>
  </si>
  <si>
    <t>LINEA ESTRATEGICA PARA LA EQUIDAD E INCLUSIÓN DE LOS NEGROS, AFROS, PALENQUEROS E INDIGENA.</t>
  </si>
  <si>
    <t>Porcentaje de la población Afro, Negra, raizal, palenquera e Indígena que habita el Distrito de Cartagena con  reconocimiento de sus derechos, diversidad étnica y cultural como un principio fundamental del Estado Social y Democrático de Derecho.</t>
  </si>
  <si>
    <t>Lograr que el 100% de la población Afro, Negra, raizal, palenquera e Indígena que habita el Distrito de Cartagena se le sean    reconocidos sus derechos de  la diversidad étnica y cultural como un principio fundamental del Estado Social y Democrático de Derecho.</t>
  </si>
  <si>
    <t>Fortalecimiento e Inclusión Productiva para Población Negra, Afrocolombiana, Raizal y Palenquera en el Distrito de Cartagena.</t>
  </si>
  <si>
    <t>Programa: Empoderamiento del Liderazgo de las Mujeres, Niñez, Jóvenes, Familia y Generación Indígena</t>
  </si>
  <si>
    <t>PILAR RESILIENTE</t>
  </si>
  <si>
    <t xml:space="preserve">“SALVEMOS JUNTOS NUESTRO PATRIMONIO NATURAL” </t>
  </si>
  <si>
    <t>VEHICULOS DE TRACCION
 ANIMAL SUSTITUIDOS</t>
  </si>
  <si>
    <t>SUSTITUIR 100% EN CENSO DE VTA</t>
  </si>
  <si>
    <t>Número de animales callejeros esterilizados.</t>
  </si>
  <si>
    <t>Grupo especial para la lucha contra  el  maltrato animal.</t>
  </si>
  <si>
    <t>Política Pública   de Protección y bienestar animal formulada.</t>
  </si>
  <si>
    <t xml:space="preserve">No. De Emprendimientos rurales, agropecuarios, pesqueros o piscícolas acompañados desde lo social, productivo fomentados o fortalecidos y articulados con el mercado local. </t>
  </si>
  <si>
    <t>ATENCIÓN Y ADOPCIÓN DE ANIMALES QUE SON PARTE DEL PROCESO DE SUSTITUCIÓN DE VTA. RECEPCIÓN DE EQUINOS</t>
  </si>
  <si>
    <t>2350 
Fuente umata 2019</t>
  </si>
  <si>
    <t xml:space="preserve">Documento de avance en el proceso de construccion de la  politica </t>
  </si>
  <si>
    <t>2200
Fuente: Umata 2019</t>
  </si>
  <si>
    <t>Esterilización de 2600 animales callejeros</t>
  </si>
  <si>
    <t>Establecer 1 grupo especial para la lucha de maltrato animal.</t>
  </si>
  <si>
    <t xml:space="preserve">Formular y presentar  una (1) Política Pública de Protección y bienestar animal. </t>
  </si>
  <si>
    <t xml:space="preserve">Fortalecer, acompañar y articular con el mercado local 8 emprendimientos rurales, agropecuarios, pesqueros o piscícolas </t>
  </si>
  <si>
    <t>500 Mujeres productoras atendidas con servicio de extensión agropecuaria</t>
  </si>
  <si>
    <t>15 organizaciones de pescadores pertenecientes a grupos étnicos dotadas de materiales.</t>
  </si>
  <si>
    <t>48 mujeres indígenas fortalecidas en la producción propia</t>
  </si>
  <si>
    <t>RECEPCION DE LOS EQUINOS USADOS COMO VTA Y SUSTITUDIOS  EN EL DISTRITO DE CARTAGENA</t>
  </si>
  <si>
    <t>ENTREGAR EN ADOPCION LOS EQUINOS UTILIZADOS COMO  VTA SUSTITUIDOS</t>
  </si>
  <si>
    <t>REALIZAR SEGUIMIENTO A LOS ANIMALES ENTREGADOS Y CAPACITAR A LOS NUEVOS PROPIETARIOS</t>
  </si>
  <si>
    <t>Proyecto de actualización de la realización de tenencia responsable de caninos de razas especiales o de razas potencialmente peligrosas</t>
  </si>
  <si>
    <t>Formular plan de negocio viable en términos sociales, técnicos, ambientales y comerciales, para elegir oportunidades de emprendimiento.</t>
  </si>
  <si>
    <t>Implementar y articular con el mercado local emprendimientos rurales, agropecuario, pesqueros o piscícolas para generación económicos de pequeños productores agropecuarios.</t>
  </si>
  <si>
    <t>Numero</t>
  </si>
  <si>
    <t>Número</t>
  </si>
  <si>
    <t>0
Secretaría de Participación</t>
  </si>
  <si>
    <t>Diseñar 1 Ruta de atención para la inclusión productiva (Empresarismo y Empleabilidad).</t>
  </si>
  <si>
    <t>1.820 Secretaría de Participación</t>
  </si>
  <si>
    <t>Atender a 15.000 personas en empresarismo y empleabilidad (grupos poblacionales diferenciales).</t>
  </si>
  <si>
    <t>522 Secretaría de Participación</t>
  </si>
  <si>
    <t>Formalizar e implementar y financiar 5.000 unidades productivas.</t>
  </si>
  <si>
    <t>Vincular 2.500 personas laboralmente.</t>
  </si>
  <si>
    <t>Formar a 1.500 personas con en competencias específicas, técnicos o tecnólogos, acorde a los diagnósticos laborales.</t>
  </si>
  <si>
    <t>Implementar 4 Semanas por la productividad en Cartagena, como mecanismo de promoción empresarial. (1 por año)</t>
  </si>
  <si>
    <t>Vincular 800 unidades productivas participando de espacios de promoción, comercialización y acceso a nuevos mercados (local, nacional e internacional)</t>
  </si>
  <si>
    <t>Vincular a 100 unidades productivas con enfoque de innovación y uso de nuevas tecnologías. Programa “Emprendimiento INN” y con becas otorgadas.</t>
  </si>
  <si>
    <t>Implementar 1 laboratorio empresarial y laboral juvenil (padrinazgo empresarial, cultura empresarial, análisis y estudios sectoriales, modelos asociativos, teletrabajo, voluntariado).</t>
  </si>
  <si>
    <t>710
Fuente: Plan de Acción 2016-2019 Grupo asuntos para la mujer 2019</t>
  </si>
  <si>
    <t>1.010 mujeres participando en procesos de emprendimientos y encadenamientos productivos incorporando el enfoque diferencial.</t>
  </si>
  <si>
    <t>340
Fuente: Plan de Acción 2016-2019 Grupo asuntos para la mujer 2019</t>
  </si>
  <si>
    <t>600 mujeres formadas en Artes y Oficios y con asistencia técnica.</t>
  </si>
  <si>
    <t>15
Fuente: Plan de Acción 2016-2019 Grupo asuntos para la mujer 2019</t>
  </si>
  <si>
    <t>100 mujeres participando en procesos de empleabilidad víctimas de violencia de pareja</t>
  </si>
  <si>
    <t>1769
Fuente: SPDS, 31 de diciembre de 2019</t>
  </si>
  <si>
    <t>800 jóvenes ubicados laboralmente</t>
  </si>
  <si>
    <t>94
Fuente: SPDS, 31 de diciembre de 2019</t>
  </si>
  <si>
    <t>500  Iniciativas productivas creadas adaptadas a las condiciones de crisis sanitarias, sociales y ambientales que se presenten.</t>
  </si>
  <si>
    <t>838
Fuente: SPDS, 31 de diciembre de 2019</t>
  </si>
  <si>
    <t>2.200  jóvenes formados en emprendimiento.</t>
  </si>
  <si>
    <t>427 Organizaciones Comunales capacitadas, controladas, inspeccionadas y vigiladas</t>
  </si>
  <si>
    <t>299 Organizaciones Comunales con Dignatarios capacitados</t>
  </si>
  <si>
    <t>427 Organizaciones Comunales Activas y en Funcionamiento
Fuente: Secretaría de Participación y Desarrollo Social-2019</t>
  </si>
  <si>
    <t>36 Dignatarios y líderes  comunales amenazados
Fuente: Secretaría de Participación y Desarrollo Social-2019</t>
  </si>
  <si>
    <t>36 Dignatarios y líderes comunales con garantías para el ejercicio de sus derechos</t>
  </si>
  <si>
    <t>Una (1) Política Pública Comunal del Distrito de Cartagena construida e implementada.</t>
  </si>
  <si>
    <t>0
Fuente: Secretaría de Participación y Desarrollo Social-2019</t>
  </si>
  <si>
    <t>820.588 Ciudadanos mayores de 14 años que participan en los procesos de construcción de lo público y ciudadanía activa. Fuente: Secretaría de Participación y Desarrollo Social-2019</t>
  </si>
  <si>
    <t xml:space="preserve">82.059 Ciudadanos que participan en los procesos de construcción de lo público y ciudadanía activa. </t>
  </si>
  <si>
    <t>1 Instancia rectora de la Política Pública de Mujeres incluida en el proceso de modernización.</t>
  </si>
  <si>
    <t>400
Fuente: Plan de acción 2016-2019 Grupo Asuntos para la Mujer. 2019.</t>
  </si>
  <si>
    <t>1000 mujeres formadas en liderazgo femenino, social, comunitario y político con enfoque diferencial y pertinencia cultural</t>
  </si>
  <si>
    <t>10 Organizaciones sociales de mujeres con enfoque diferencial fortalecidas en acciones para el reconocimiento y apoyo.</t>
  </si>
  <si>
    <t>1 Política Pública Reformulada y actualizada</t>
  </si>
  <si>
    <t>2500
Fuente: Plan de acción 2016-2019 Grupo Asuntos para la Mujer. 2019.</t>
  </si>
  <si>
    <t>4.900 personas que participan en acciones para prevenir y eliminar la violencia contra la mujer.</t>
  </si>
  <si>
    <t>165
Fuente: Plan de acción 2016-2019 Grupo Asuntos para la Mujer. 2019.</t>
  </si>
  <si>
    <t>175 Acciones de prevención de las diferentes formas de violencia basados en género y contra la discriminación y xenofobia hacia niñas y mujeres provenientes de Venezuela.</t>
  </si>
  <si>
    <t>14 acciones estratégicas de cumplimiento al comité unificado de lucha contra el delito de la trata de personas.</t>
  </si>
  <si>
    <t>413
Fuente: Plan de acción 2016-2019 Grupo Asuntos para la Mujer. 2019.</t>
  </si>
  <si>
    <t>700  mujeres víctimas de violencia de pareja, violencia sexual y trata de personas atendidas.</t>
  </si>
  <si>
    <t>Formular 1 Plan de Acción Estratégico (A/49/587) para el cumplimiento de la Resolución 1325 del 31 de octubre del año 2000.</t>
  </si>
  <si>
    <t>45
Fuente: Plan de acción 2016-2019 Grupo Asuntos para la Mujer. 2019</t>
  </si>
  <si>
    <t>55  Instituciones Educativas del Distrito desarrollando la estrategia Escuelas Libres de Sexismo.</t>
  </si>
  <si>
    <t>Desarrollar 4 campañas para el cuidado, y transformación de los estereotipos.</t>
  </si>
  <si>
    <t>12.187
Fuente: Secretaría de Participación y Desarrollo Social – Oficina de Niñez, Infancia y Adolescencia. 2019.</t>
  </si>
  <si>
    <t>14.000 padres, madres de niños y niñas de 0 a 5 años del total del Distrito y cuidadores formados y participando en acciones que promuevan el desarrollo de entornos protectores.</t>
  </si>
  <si>
    <t>Una (1) campaña de comunicación implementada que promueve la garantía de los derechos de la primera infancia.</t>
  </si>
  <si>
    <t>700 cupos habilitados para la atención de niñas, niños y adolescentes con derechos amenazados, Inobservados y/o vulnerados atendidos de forma transitoria e inmediata a través de Hogar de Paso.</t>
  </si>
  <si>
    <t>800 cupos habilitados para la atención especializada de niños, niñas y adolescentes con derechos amenazados, inobservados y/o vulnerados (en situación de explotación laboral y/o víctimas de violencia sexual u otro tipo de violencia).</t>
  </si>
  <si>
    <t>23.000 niños, niñas y adolescentes en situación de alto riesgo social vinculados a acciones de prevención que favorecen el desarrollo de factores autoprotectores y mitigan la discriminación y la violencia de género.</t>
  </si>
  <si>
    <t>Mantener las cuatro (4) rutas de atención a niños, niñas y adolescentes en Trabajo Infantil, atención a Niños, niñas y adolescentes víctimas de violencia sexual, atención a niños, niñas y adolescentes en mendicidad, atención a niños, niñas y adolescentes con alta permanencia en calle o en situación de calle, reformuladas.</t>
  </si>
  <si>
    <t>Mantener las cuatro (4) acciones afirmativas de promoción de la denuncia de situaciones de riesgo social como el trabajo infantil, la violencia sexual, el maltrato infantil desarrolladas.</t>
  </si>
  <si>
    <t>47.000 niños, niñas y adolescentes participan y disfrutan de actividades lúdicas extramurales y del ejercicio del derecho al juego al interior de las ludotecas distritales.</t>
  </si>
  <si>
    <t>1.600 niños, niñas y adolescentes que  participan de los consejos de infancia y adolescencia u otros escenarios de participación.</t>
  </si>
  <si>
    <t>Una (1) Política Pública de Infancia, Adolescencia y Fortalecimiento Familiar implementada y en ejecución.</t>
  </si>
  <si>
    <t>Formular el primer año de la actual administración, un (1) documento de Caracterización de la problemática de trabajo infantil en el Distrito</t>
  </si>
  <si>
    <t>2624
Fuente: Secretaría de Participación y Desarrollo Social- Oficina de niñez, infancia y adolescencia 2019</t>
  </si>
  <si>
    <t>2.812 familias que participan en acciones de prevención de riesgos sociales que afectan a los niños, niñas y adolescentes.</t>
  </si>
  <si>
    <t>15
Fuente: Secretaría de Participación y Desarrollo Social- Oficina de niñez, infancia y adolescencia 2019</t>
  </si>
  <si>
    <t>20 jornadas lúdicas intra y extramurales dirigidas al fortalecimiento de las familias con participación de adultos mayores realizadas en el cuatrienio.</t>
  </si>
  <si>
    <t>0
Fuente: Secretaría de Participación y Desarrollo Social- Oficina de niñez, infancia y adolescencia 2019</t>
  </si>
  <si>
    <t>200 familias de niños, niñas y adolescentes con discapacidad atendida y orientada para atención integral.</t>
  </si>
  <si>
    <t>Creación de Un (1) servicio de asesoría legal a familias para la gestión de la atención a sus problemáticas funcionando.</t>
  </si>
  <si>
    <t>3277
Fuente: SPDS, 31 de Diciembre de 2019.</t>
  </si>
  <si>
    <t>9.000 Jóvenes que participan de los espacios de representación ciudadana y grupos juveniles.</t>
  </si>
  <si>
    <t xml:space="preserve">6254
Fuente: SPDS, 31 de Diciembre de 2019.
</t>
  </si>
  <si>
    <t>10.000 jóvenes participan de actividades de formación sociopolítica.</t>
  </si>
  <si>
    <t>5700
Fuente: SPDS, 31 de Diciembre de 2019.</t>
  </si>
  <si>
    <t xml:space="preserve">10.000 los jóvenes que participan en espacios de participación juvenil (Concejo de Juventud, Plataforma, Asamblea) y ciudadana </t>
  </si>
  <si>
    <t>14729
Fuente: SPDS, 31 de Diciembre de 2019.</t>
  </si>
  <si>
    <t xml:space="preserve">20.000 los jóvenes que participan en espacios culturales, deportivos y acciones de cultura de paz. </t>
  </si>
  <si>
    <t xml:space="preserve">Formular e implementar 1 política pública de Juventud </t>
  </si>
  <si>
    <t>8.400 personas mayores atendidas en Centros de Vida y Grupos Organizados
Fuente: Secretaría de Participación y Desarrollo Social</t>
  </si>
  <si>
    <t>9.000 personas mayores atendidas en Centros de Vida y Grupos Organizados</t>
  </si>
  <si>
    <t>30
Fuente: Secretaría de Participación y Desarrollo Social</t>
  </si>
  <si>
    <t xml:space="preserve">Adecuar 15 nuevos CDV del Distrito. (fortalecer la infraestructura de los CDV) </t>
  </si>
  <si>
    <t>Reconstruir 5 CDV del Distrito. (reparación de CDV en estado crítico)</t>
  </si>
  <si>
    <t>6.272 familiares y/o cuidadores formados en derechos, autocuidado y hábitos de vida saludable.
Fuente: Secretaría de Participación y Desarrollo Social</t>
  </si>
  <si>
    <t>10.000 familiares y/o cuidadores nuevas formados en derechos, autocuidado y hábitos de vida saludable.</t>
  </si>
  <si>
    <t>4.320.
Fuente de Datos: Secretaria de Planeación, Plan de acción, corte 31de diciembre 2019</t>
  </si>
  <si>
    <t>7.120 PcD registradas en el RCLPD en atención intersectorial en el desarrollo y protección social integral.</t>
  </si>
  <si>
    <t>Impulsar 3 modificaciones y adaptaciones necesarias y adecuadas, que no impongan carga desproporcionada o indebida, en las dimensiones institucionales, sociales y económicas.</t>
  </si>
  <si>
    <t>Implementar 20 pactos (alianzas) por la inclusión social y productiva de las personas con discapacidad de acuerdo con lineamientos técnicos y metodológicos en las dimensiones sociales, institucionales y económicas.</t>
  </si>
  <si>
    <t>4
Fuente de Datos: Secretaria de Planeación, Plan de acción, corte 31 de Diciembre 2019</t>
  </si>
  <si>
    <t>Consolidar 20 organizaciones de personas con discapacidad en el marco de la libre asociación, la representatividad y reglamentación normativa.</t>
  </si>
  <si>
    <t>Establecer la asistencia técnica permanente a los 4 comités Territoriales de Discapacidad e Inclusión Social dentro del marco normativo Distrital y nacional.</t>
  </si>
  <si>
    <t>Desarrollar 1 plan de Fortalecimiento técnico y metodológico al documento base de la Política Pública focalizada integradora de discapacidad e inclusión social</t>
  </si>
  <si>
    <t>1
Fuente: Secretaría de Participación y Desarrollo Social</t>
  </si>
  <si>
    <t>Reformulación e Implementación de la política pública discapacidad e inclusión social.</t>
  </si>
  <si>
    <t>Realizar 1 proceso de caracterización de la población de Habitante de Calle.</t>
  </si>
  <si>
    <t>1 Hogares de paso
Fuente: Secretaría de Participación y  Desarrollo Social. 2019</t>
  </si>
  <si>
    <t>Aumentar a 4 Hogares de Paso.</t>
  </si>
  <si>
    <t>25 habitantes de calle beneficiados con Programas de Responsabilidad Social del Sector Privado</t>
  </si>
  <si>
    <t>170 habitantes de calle beneficiados con Programas de educación para el trabajo</t>
  </si>
  <si>
    <t>3 Organizaciones legalmente constituidas por habitantes de calle de acuerdo a su interés</t>
  </si>
  <si>
    <t>15 Acciones Afirmativas para el Reconocimiento de Derechos.</t>
  </si>
  <si>
    <t>Crear 1 Observatorio en Diversidad Sexual e Identidades de Género Distrital</t>
  </si>
  <si>
    <t>Formular 1 Política Pública de Diversidad Sexual e Identidades de Género Distrital</t>
  </si>
  <si>
    <t>Unidad</t>
  </si>
  <si>
    <t>No de Productores atendidos con servicio de extensión agropecuaria</t>
  </si>
  <si>
    <t>No de Mujeres productoras atendidas con servicio de extensión agropecuaria</t>
  </si>
  <si>
    <t xml:space="preserve"> No de organizaciones pesqueras pertenecientes a grupos étnicos con dotación de materiales</t>
  </si>
  <si>
    <t>No de Mujeres indígenas fortalecidas en la producción propia</t>
  </si>
  <si>
    <t>No programada</t>
  </si>
  <si>
    <t>256 Organizaciones Comunales Dotadas</t>
  </si>
  <si>
    <t>Aplicar registro laboral a las mujeres víctimas de violencia de pareja participantes de la ruta de formación.</t>
  </si>
  <si>
    <t>Niños, niñas y adolescentes con Derechos amenazados y/o vulnerados atendidos en Hogar de Paso.</t>
  </si>
  <si>
    <t>Talleres formativos en prevención de riesgos sociales dirigidos a niños, niñas y adolescentes realizados.</t>
  </si>
  <si>
    <t>Realizar jornadas de atención ambulatorias dirigida a la población habitante de calle y organizar redes de apoyo.</t>
  </si>
  <si>
    <t>Habitantes de Calle participando en Capacitación, orientación y formación en artes y oficios, en el marco de la estrategia Centros para el Emprendimiento y la Gestión de la Empleabilidad en Cartagena.</t>
  </si>
  <si>
    <t>Habitantes de Calle participando en el laboratorio empresarial laboral y juvenil en el marco de la estrategia de inclusión productiva, Centros para el Emprendimiento y la Gestión de la Empleabilidad.</t>
  </si>
  <si>
    <t>Suministrar los apoyos básicos alimentarios nutricionales.</t>
  </si>
  <si>
    <t>Realizar campañas de información, sensibilización, o/y capacitación pertinentes al Sistema Distrital de Discapacidad e Inclusión Social y su agenda de trabajo distrital y local.</t>
  </si>
  <si>
    <t>Diseñar y difundir las piezas publicitarias vinculadas a la agenda de trabajo en el marco del Sistema Distrital de Discapacidad e inclusión social</t>
  </si>
  <si>
    <t>Realizar asistencia profesional, técnica y logística para la renovación del Sistema de Discapacidad e Inclusión Social en el marco del acuerdo 009 de 2019</t>
  </si>
  <si>
    <t>Realizar asesoría, asistencia y/o capacitación de acuerdo con acciones especializadas, metodológicas y logística encaminadas a la aprobación de la fase de Alistamiento de la política pública de discapacidad acuerdo al marco metodológico CONPES.</t>
  </si>
  <si>
    <t>Esterilización de 1800 animales entre caninos y felinos en el Distrito de Cartagena</t>
  </si>
  <si>
    <t>Entregar en adopción 274 animales recuperados que son utilizados como vehículos de
tracción animal en el Distrito de Cartagena Indias</t>
  </si>
  <si>
    <t>Generar oportunidades de acceso a programas de emprendimiento rural para los campesinos y o pequeños productores del
distrito para fortalecer la vocación productiva y mejora sus condiciones de vida, así como, aportar alimentos a los habitantes
rurales u urbanos del distrito de Cartagena de Indias.</t>
  </si>
  <si>
    <t>Dotar con materiales a 15 asociaciones de pescadores pertenecientes a grupos étnicos
afro, ubicados en el Distrito de Cartagena durante el cuatrienio 2020- 2023.</t>
  </si>
  <si>
    <t>Mejorar la calidad de vida de las comunidades indígenas, mediante la producción,
comercialización y promoción de sus productos artesanales, comestibles, y agropecuarios, etc.
de acuerdo a el enfoque diferencial indígena, teniendo en cuenta la seguridad alimentaria y
garantías de participación e inclusión al mercado</t>
  </si>
  <si>
    <t>Prestar el servicio público de extensión agropecuaria a 1.000 pequeños productores y 150 productoras
agropecuarios, para incidir positivamente en la producción de alimentos y seguridad alimentaria del distrito de
Cartagena de indias, durante el cuatrienio 2022– 2023.</t>
  </si>
  <si>
    <t>Brindar bienestar a los animales en el distrito de Cartagena</t>
  </si>
  <si>
    <t>UMATA</t>
  </si>
  <si>
    <t>LUISA HORTA</t>
  </si>
  <si>
    <t>ICLD</t>
  </si>
  <si>
    <t>ICLD
SGP</t>
  </si>
  <si>
    <t>2.3.4501.1000.2021130010182</t>
  </si>
  <si>
    <t>2.3.4501.1000.2021130010225</t>
  </si>
  <si>
    <t>2.3.3602.1300.2021130010185</t>
  </si>
  <si>
    <t>2.3.1708.1100.2021130010183</t>
  </si>
  <si>
    <t>2.3.1702.1100.2021130010186</t>
  </si>
  <si>
    <t>2.3.1702.1100.2021130010187</t>
  </si>
  <si>
    <t>2.3.1702.1100.2021130010237</t>
  </si>
  <si>
    <t>Desarrollo e implementación de un plan de formación a funcionarios y funcionarias del Distrito para disminución del estigma, discriminación y reconocimiento de los derechos de las personas  LGTBIQ+.</t>
  </si>
  <si>
    <t xml:space="preserve"> SERVICIO DE ESTERILIZACIÓN DE CANINOS Y FELINOS EN EL DISTRITO DE CARTAGENA.  </t>
  </si>
  <si>
    <t>ASISTENCIA CARTAGENA EMPRENDEDORA PARA PEQUEÑOS PRODUCTORES RURALES  CARTAGENA DE INDIAS</t>
  </si>
  <si>
    <t>PRESTACIÓN DEL SERVICIO DE EXTENSIÓN RURAL AGROPECUARIA A LOS PEQUEÑOS PRODUCTORES ASENTADOS EN LA ZONA RURAL DEL DISTRITO DE CARTAGENA  CARTAGENA DE INDIAS</t>
  </si>
  <si>
    <t>FORTALECIMIENTO DOTACION Y CAPACITACION A ORGANIZACIONES DE PESCADORES PERTENECIENTES A GRUPOS ETNICOS AFRO.  CARTAGENA DE INDIAS</t>
  </si>
  <si>
    <t>ASISTENCIA PARA EL EMPODERAMIENTO DEL LIDERAZGO DE LAS MUJERES INDÍGENAS EN EL DISTRITO   CARTAGENA DE INDIAS</t>
  </si>
  <si>
    <t>IMPLEMENTACIÓN PROYECTO DE ATENCIÓN Y PROTECCIÓN ANIMAL - VEHICULOS DE TRACCION ANIMAL   CARTAGENA DE INDIAS</t>
  </si>
  <si>
    <t>AVANCE JUNIO 2022</t>
  </si>
  <si>
    <t>ACUMULADO PARCIAL</t>
  </si>
  <si>
    <t>Desarrollo LOCAL INCLUSIVO DE LAS PERSONAS CONDISCAPACIDAD: RECONOCIMIENTO DE CAPACIDADES, DIFERENCIAS Y DIVERSIDAD EN Cartagena de Indias</t>
  </si>
  <si>
    <t>si</t>
  </si>
  <si>
    <t>SI</t>
  </si>
  <si>
    <t>CONTRATACION DIRECTA
CONVENIOS INTERADMINISTRATIVOS</t>
  </si>
  <si>
    <t>CONTRATACION DIRECTA
CONVENIOS INTERADMINISTRATIVOS
MINIMA CUANTIA</t>
  </si>
  <si>
    <t>CONTRATACION DIRECTA
MINIMA CUANTIA</t>
  </si>
  <si>
    <t xml:space="preserve">Número cupos habilitados para la atención transitoria e inmediata a través de Hogar de Paso para niñas, niños y adolescentes con derechos amenazados, Inobservados y/o vulnerados. </t>
  </si>
  <si>
    <t>Número cupos habilitados para la atención especializada de niños, niñas y adolescentes con derechos amenazados, inobservados y/o vulnerados (en situación de explotación laboral y/o víctimas de violencia sexual u otro tipo de violencia).</t>
  </si>
  <si>
    <t>Número pactos (alianzas) implementados por la inclusión social y productiva de las Personas con discapacidad.</t>
  </si>
  <si>
    <t>Número de comités Territoriales de Discapacidad e Inclusión Social empoderados y participativos.</t>
  </si>
  <si>
    <t>Número de planes de Fortalecimiento técnico y metodológico al documento base de la Política pública focalizada integradora de discapacidad e inclusión social.</t>
  </si>
  <si>
    <t>0 Secretaría de Participación y Secretaría de Hacienda</t>
  </si>
  <si>
    <t>Desarrollar la iniciativa “Laboratorio laboral y empresarial juvenil”, con enfoque de conectividad y uso de nuevas formas digitales para la inclusión (documento proyecto de la iniciativa e implementación y resultados).</t>
  </si>
  <si>
    <t>Realización de talleres para la orientación, capacitación y formación pertinente, acorde a las necesidades del mercado laboral en el marco de la estrategia de inclusión productiva, "Centros para el Emprendimiento y la Gestión de la Empleabilidad´.</t>
  </si>
  <si>
    <t>Realizar capacitaciones a Juntas de Acción Comunal (Dignatarios y comunales) en legislación comunal.</t>
  </si>
  <si>
    <t>Desarrollo de jornadas lúdicas o ludotecas viajeras virtuales o presenciales con NN de primera infancia.</t>
  </si>
  <si>
    <t>Promoción y fortalecimiento a través de redes sociales y medios digitales de la campaña de comunicación ciudadana para garantía de los derechos de la primera Infancia.</t>
  </si>
  <si>
    <t>Acciones Afirmativas de prevención de violencia contra NNA. 
(Circuito por la prevención de la ESCNNA - Prevención ASI - 
Feria de servicios para la prevención del embarazo 
- Metámosle un gol al trabajo infantil)</t>
  </si>
  <si>
    <t>Desarrollo de Sesiones CPS  y de las mesas temáticas y poblacionales(Primera Infancia, CIETI, MIAF)</t>
  </si>
  <si>
    <t xml:space="preserve">Realizar la Caracterización de la problemática de trabajo infantil en el Distrito. </t>
  </si>
  <si>
    <t>Actualización de usuario y contraseña del SIRITI (Sistema de información Integrado para la identificación, registro y caracterización del trabajo infantil y sus peores formas)</t>
  </si>
  <si>
    <t>Realizar brigadas formativas por escenarios desde el enfoque de derechos  y deberes, fortalecimiento y generación de oportunidades a las Personas con discapacidad.</t>
  </si>
  <si>
    <t>Actualizar permanentemente la información referida a la población atendida en el Hogar de Paso.</t>
  </si>
  <si>
    <t>Desarrollo de jornadas de reconocimiento de derechos y liderazgo de las personas LGTBIQ+ del Distrito de Cartagena en articulación con las organizaciones y colectivos de diversidad sexual.
Conmemoración fechas simbólicas: (1) Visibilidad Trans: 31 de marzo. (2) Visibilidad Lésbica: 26 de abril. (3) Día No Homofobia: 17 de mayo. (4) Marcha del Orgullo: 28 de junio. (5) Desfile de la Diversidad: Noviembre.</t>
  </si>
  <si>
    <t>Un (1) consejo distrital de participación ciudadano conformado y en funcionamiento</t>
  </si>
  <si>
    <t xml:space="preserve">Implementar 2 alberges transitorios con atención integral. </t>
  </si>
  <si>
    <t>Presentar ante el concejo Distrital un (1) proyecto de acuerdo que permita actualizar la regulación territorial  con base en la nueva normatividad nacional para los caninos potencialmente peligrosos.</t>
  </si>
  <si>
    <t>Regulación territorial  con base en la nueva normatividad nacional para los caninos potencialmente peligrosos.</t>
  </si>
  <si>
    <t>Realizar jornadas de socialización "Ruta Comunitaria para la Inclusión Productiva" en las diferentes Localidades de la ciudad de Cartagena.</t>
  </si>
  <si>
    <t>Desarrollar componentes de orientación, capacitación y asesorías empresariales a los participantes.</t>
  </si>
  <si>
    <t>Realizar ferias laborales para la empleabilidad.</t>
  </si>
  <si>
    <t>Concretar acuerdos y alianzas con empresas de sector productivo.</t>
  </si>
  <si>
    <t>Desarrollar ferias empresariales para interconectar los compradores con las unidades productivas constituidas con el apoyo de la SPDS.</t>
  </si>
  <si>
    <t>Desarrollar la iniciativa “Emprendimiento INN”, dirigida a emprendimientos con enfoque de innovación y uso de nuevas tecnologías (documento proyecto de la iniciativa e implementación y resultados).</t>
  </si>
  <si>
    <t>Elaboración y sustentación de los planes de negocio construidos por mujeres emprendedoras.</t>
  </si>
  <si>
    <t>Mujeres formadas en Artes y Oficios y con asistencia técnica.</t>
  </si>
  <si>
    <t>Aplicar registro laboral a los jóvenes participantes de la ruta.</t>
  </si>
  <si>
    <t>Personas participantes de la orientación, capacitación y formación pertinente, acorde a las necesidades del mercado laboral en el marco de la estrategia de inclusión productiva, Centros para el Emprendimiento y la Gestión de la Empleabilidad en Cartagena de Indias.</t>
  </si>
  <si>
    <t>Implementar unidades productivas de jóvenes emprendedores en el marco de la estrategia Centros para el Emprendimiento y la Gestión de la Empleabilidad en Cartagena de Indias.</t>
  </si>
  <si>
    <t xml:space="preserve">Aplicar registro a jóvenes participantes atendidos, formados y orientados. </t>
  </si>
  <si>
    <t>Garantizar el ejercicio de sus derechos a líderes comunales.</t>
  </si>
  <si>
    <t>Dotar a Organizaciones Comunales de equipos informáticos, muebles y enseres.</t>
  </si>
  <si>
    <t>Crear e implementar el Consejo Distrital de Participación Ciudadana en el Distrito de Cartagena.</t>
  </si>
  <si>
    <t>Formar a mujeres agremiadas en organizaciones sociales de acuerdo al plan de formación establecido en la estrategia Escuelas de Formación a Mujeres.</t>
  </si>
  <si>
    <t>Caracterización de las organizaciones sociales de mujeres en el Distrito de Cartagena.</t>
  </si>
  <si>
    <t>Consolidar el plan de formación y asistencia técnica.</t>
  </si>
  <si>
    <t>Desarrollo de la etapa del "Qué se Hizo?" en la Política Pública "Cartageneras en pleno goce de sus derechos".</t>
  </si>
  <si>
    <t>Implementación y aprobación de la etapa de Alistamiento.</t>
  </si>
  <si>
    <t>Implementación y aprobación de la etapa de Formulación - Plan de Acción.</t>
  </si>
  <si>
    <t>Elaboración de la propuesta técnica, Gestión ante el ente gubernamental y asistencia técnica para el establecimiento de la Junta Rectora de la Política Pública de mujeres.</t>
  </si>
  <si>
    <t>Implementación y aprobación de la etapa de Agenda Pública.</t>
  </si>
  <si>
    <t>Una (1) política Pública de participación ciudadana construida e implementada</t>
  </si>
  <si>
    <t>ACTUALIZACIÓN Y REFORMULACION DE LA POLÍTICA Pública DE MUJER CARTAGENA DE INDIAS</t>
  </si>
  <si>
    <t>Adaptación de la política Pública de infancia (2019) a la metodología de formulación CONPES</t>
  </si>
  <si>
    <t>Ejecución fase agenda Pública para la reformulación  de la política Pública  de primera  infancia, infancia, adolescencia y fortalecimiento familiar</t>
  </si>
  <si>
    <t>FORMULACIÓN E IMPLEMENTACION DE LA POLÍTICA Pública DE JUVENTUD EN CARTAGENA DE INDIAS</t>
  </si>
  <si>
    <t>Formular e implementar la Política Pública de Juventud en el Distrito de Cartagena de Indias</t>
  </si>
  <si>
    <t>Desarrollo de la etapa de formulación de la Política Pública de Juventud.</t>
  </si>
  <si>
    <t>FORMULACIÓN E IMPLEMENTACION DE LA POLÍTICA Pública DE JUVENTUD EN  CARTAGENA DE INDIAS</t>
  </si>
  <si>
    <t>CONTRATACION DIRECTA
CONVENIOS INTERADMINISTRATIVOS
LICITACION Pública
SELECCIÓN ABREVIADA 
MINIMA CUANTIA</t>
  </si>
  <si>
    <t>Mantener el porcentaje del 100%  de la  Población en Situación de Calle del Distrito de Cartagena atendidos de manera integral basados en la Política Pública Social de Habitante de Calle.</t>
  </si>
  <si>
    <t>Mantener el porcentaje del 100% de la Población en Situación de Calle del Distrito de Cartagena atendidos de manera integral basados en la Política Pública Social de Habitante de Calle.</t>
  </si>
  <si>
    <t>FORMULACIÓN DE LA POLÍTICA Pública DE DIVERSIDAD SEXUAL E
IDENTIDADES DE GÉNERO CARTAGENA DE INDIAS</t>
  </si>
  <si>
    <t>FORMULACIÓN DE LA POLÍTICA Pública DE DIVERSIDAD SEXUAL E IDENTIDADES DE GÉNERO CARTAGENA DE INDIAS</t>
  </si>
  <si>
    <t>ELABORACIÓN POLITICA Pública Y REGLAMENTACION PROYECTOS PROTECCION ANIMAL CARTAGENA DE INDIAS</t>
  </si>
  <si>
    <t>Realizar acciones de prevención en cumplimiento al Comité de seguimiento a la implementación de la Ley 1257 de 2008 - Decreto 0652 de 2019, en el marco del mecanismo articulador para la atención integral a las VBG.</t>
  </si>
  <si>
    <t>Desarrollar jornadas para la toma de conciencia frente a las VBG "MUJERES CARTAGENERAS POR SUS DERECHOS" dirigidas a la ciudadanía Cartagenera.</t>
  </si>
  <si>
    <t>Crear Mesa Técnica de Mujeres Migrantes para la prevención de las VBG.</t>
  </si>
  <si>
    <t>Desarrollar una (1) Línea de Investigación para la prevención del delito de la trata de personas.</t>
  </si>
  <si>
    <t>Realizar tres (3) conmemoraciones al Día Mundial Contra el Delito de la Trata de personas.</t>
  </si>
  <si>
    <t>Desarrollar un (1) plan de formación sobre el delito de la trata de personas que incluya tres (3) acciones de fortalecimiento a la ruta de protección y atención del Comité.</t>
  </si>
  <si>
    <t>Mujeres víctimas de violencia de pareja y violencia sexual con hijos e hijas menores de edad atendidas en Hogar de Acogida.</t>
  </si>
  <si>
    <t>Diseño y ejecución del plan de formación para 25 Instituciones Educativas del Distrito.</t>
  </si>
  <si>
    <t>Desarrollar una estrategia publicitaria para el cuidado y transformación de los estereotipos.</t>
  </si>
  <si>
    <t>Desarrollo de Procesos formativos dirigidos a padres y madres de niños y niñas de 0 a 5 años y cuidadores en acciones que promueva la crianza amorosa el desarrollo de entornos protectores.</t>
  </si>
  <si>
    <t>Realizar ajuste y divulgación de la Ruta Integral de Atenciones a la primera infancia (RIA).</t>
  </si>
  <si>
    <t>Gestión para mantenimiento y reparación de CDI del Distrito.</t>
  </si>
  <si>
    <t>Niños, niñas y adolescentes con derechos amenazados, Inobservados y/o vulnerados con atención especializada.</t>
  </si>
  <si>
    <t>Jornadas de sensibilización y de control.</t>
  </si>
  <si>
    <t>Jornadas de búsqueda activa.</t>
  </si>
  <si>
    <t>Atención psicosocial a NNA.</t>
  </si>
  <si>
    <t>Mesas de trabajo para revisión de las rutas existentes.</t>
  </si>
  <si>
    <t>Diagramación de la ruta y elaboración del documento soporte.</t>
  </si>
  <si>
    <t>Validación en las instancias del SNBF responsable.</t>
  </si>
  <si>
    <t>Actividades lúdicas de promoción del derecho al juego con NNA de manera presencial, virtual, intra y extramural.</t>
  </si>
  <si>
    <t>Desarrollo de actividades formativas dirigidas a padres, madres, cuidadores, servidores públicos, líderes comunitarios para la prevención de riesgos sociales que afectan a niños, niñas y adolescentes y la promoción de la crianza amorosa</t>
  </si>
  <si>
    <t>Realización de jornadas lúdicas con participación de adultos mayores para promover el buen trato en el hogar.</t>
  </si>
  <si>
    <t>Orientar y gestionar proceso de atención integral a familias de niños, niñas y adolescentes con discapacidad.</t>
  </si>
  <si>
    <t>Implementación Servicio de acompañamiento social y asesoría legal.</t>
  </si>
  <si>
    <t>Desarrollar talleres de formación sociopolítica y asistencia técnica.</t>
  </si>
  <si>
    <t>Asistencia integral a personas mayores en condición de vulnerabilidad en hogares geriátricos.</t>
  </si>
  <si>
    <t>Asistencia técnica y profesional con equipo interdisciplinario para la atención integral a las personas mayores en el Distrito de Cartagena.</t>
  </si>
  <si>
    <t>Arriendos bien inmueble para el funcionamiento de Centros de Vida (CDV).</t>
  </si>
  <si>
    <t>Servicio de transporte terrestre de vehículo automotor en el Distrito para el apoyo de los programas en beneficio de las personas mayores.</t>
  </si>
  <si>
    <t>Suministro de alimentos perecederos y no perecederos para garantizar la salud nutricional de las personas mayores en el Distrito de Cartagena.</t>
  </si>
  <si>
    <t>Suministro de alimentos perecederos y no perecederos para garantizar la cena navideña de las personas mayores en el Distrito de Cartagena.</t>
  </si>
  <si>
    <t>Eventos de recreación y cultura dirigido a las personas mayores.</t>
  </si>
  <si>
    <t>Celebración del mes de agosto: Día Nacional de las Personas de la Tercera Edad y del Pensionado (Ley 271 de 1996)</t>
  </si>
  <si>
    <t>Suministro de uniformes.</t>
  </si>
  <si>
    <t>Servicios para fortalecimiento de unidades productivas.</t>
  </si>
  <si>
    <t>Asistencia técnica a redes de apoyo de las familias y/o cuidadores de personas mayores.</t>
  </si>
  <si>
    <t>Adecuación de los Centros de Vida (CDV) en el distrito de Cartagena.</t>
  </si>
  <si>
    <t>Familiares y cuidadores participando en capacitaciones de hábitos de vida saludable.</t>
  </si>
  <si>
    <t>Reconstrucción Centros de Vida en el Distrito de Cartagena.</t>
  </si>
  <si>
    <t>Familiares y cuidadores participando en capacitaciones sobre la Ley de Adulto Mayor.</t>
  </si>
  <si>
    <t>Realizar la oferta institucional, focalización, localización de PcD y sensibilización en temas de Discapacidad.</t>
  </si>
  <si>
    <t>Ejecutar las actividades de asesoría, asistencia y/o capacitación de acuerdo con lo programado.</t>
  </si>
  <si>
    <t>Realizar mesas de trabajo en salas situacionales de discapacidad e inclusión.</t>
  </si>
  <si>
    <t>Proceso de acompañamiento a las iniciativas productivas en la generación de oportunidades de negocios y de ingresos en concordancia al plan de respuesta territorial.</t>
  </si>
  <si>
    <t>Asegurar de manera participativa y flexible la estrategia "Apalancamiento en la generación de Ingreso y Empleo de las Personas con Discapacidad en edad laboral.</t>
  </si>
  <si>
    <t>Implementar procesos de desarrollo para la creación y  fortalecimiento del liderazgo organizacional de las PcD dentro de las capacidades y generación de oportunidades individuales y organizativas.</t>
  </si>
  <si>
    <t>Realizar asesoría, asistencia y/o capacitación de acuerdo con las acciones encaminadas al funcionamiento del Sistema Distrital de Discapacidad el marco del derecho local inclusivo.</t>
  </si>
  <si>
    <t>Mantener actualizada la base de datos de la población habitante de calle caracterizada.</t>
  </si>
  <si>
    <t>Servicios de atención Integral mediante hogar de paso para la resocialización, inclusión al núcleo familiar y laboral.</t>
  </si>
  <si>
    <t>Implementar la fase de Agenda Pública de la Política Pública de discapacidad y la construcción de un plan de acción para la etapa de Formulación de acuerdo al marco metodológico CONPES.</t>
  </si>
  <si>
    <t>Diseño de una plataforma Pública de información y gestión de datos de la oferta existente para la población con discapacidad en el Distrito de Cartagena.</t>
  </si>
  <si>
    <t>Aplicar registro laboral a los habitantes de calle participantes de la ruta de inclusión productiva.</t>
  </si>
  <si>
    <t>Vincular laboralmente a los habitantes de calle participantes en el marco del modelo de empleo productivo propuesto en la estrategia de inclusión productiva Centros de Emprendimiento y Gestión de la Empleabilidad.</t>
  </si>
  <si>
    <t>Asistencia técnica para propiciar mejores oportunidades de vinculación laboral.</t>
  </si>
  <si>
    <t>Elaboración y sustentación de los planes de negocio.</t>
  </si>
  <si>
    <t>Servicio de consultoría y logística para la creación del observatorio.</t>
  </si>
  <si>
    <t>Implementación y aprobación en la etapa de alistamiento.</t>
  </si>
  <si>
    <t>Implementación y aprobación etapa de la  agenda Pública.</t>
  </si>
  <si>
    <t>Construcción del plan de acción para etapa de formulación.</t>
  </si>
  <si>
    <t>Esterilización de animales en condición de calle.</t>
  </si>
  <si>
    <t>Campañas para identificación y censo de población animal para esterilizaciones.</t>
  </si>
  <si>
    <t>Implementar la agenda Pública e iniciar la Formulación de Política Pública de protección y bienestar animal.</t>
  </si>
  <si>
    <t>Albergue y atención integral a animales en condición de calle.</t>
  </si>
  <si>
    <t>Establecer un grupo especial para la lucha contra el maltrato animal en el Distrito.</t>
  </si>
  <si>
    <t>Visitas de extensión agropecuaria a campesinos productores para desarrollar las capacidades humanas integrales, desarrollar las capacidades sociales integrales y el fortalecimiento de la asociatividad, propiciar el acceso y aprovechamiento efectivo de la información de apoyo, mejorar la gestión sostenible de los recursos naturales y desarrollar habilidades para la participación en espacios para la retroalimentación de la Política Pública sectorial y también identificar oportunidad de negocio.</t>
  </si>
  <si>
    <t>Métodos demostrativos agropecuarios.</t>
  </si>
  <si>
    <t>Planes finca a pequeños productores agropecuarios.</t>
  </si>
  <si>
    <t>Técnicas de producción agropecuarias en parcelas instaladas.</t>
  </si>
  <si>
    <t>Visitas de extensión agropecuaria a pequeños productores.</t>
  </si>
  <si>
    <t>Espacios agroempresariales para pequeños productores agropecuarios.</t>
  </si>
  <si>
    <t>Secciones teóricos prácticos.</t>
  </si>
  <si>
    <t>Pescadores pertenecientes a grupos étnicos capacitados en pesca artesanal responsable.</t>
  </si>
  <si>
    <t>Adquisición y entrega de materiales para pesca artesanal.</t>
  </si>
  <si>
    <t>Asistencia técnica a mujeres rurales para identificar debilidades en producción propias.</t>
  </si>
  <si>
    <t>Talleres de asistencia técnica agropecuaria dirigida a las mujeres indígenas beneficiarias para la producción y comercialización de sus productos.</t>
  </si>
  <si>
    <t>Recibir equinos utilizados como VTA sustituidos por el DATT.</t>
  </si>
  <si>
    <t>Entregar en adopción y realizar seguimiento a los equinos utilizados como VTA sustituidos por el DATT.</t>
  </si>
  <si>
    <t>Valoración médico veterinaria y aplicación de tratamientos a los equinos utilizados como VTA.</t>
  </si>
  <si>
    <t>Adquisición de materiales de acuerdo con el diagnóstico de los técnicos de la UMATA de acuerdo a usos y costumbres de cada pueblo indígena.</t>
  </si>
  <si>
    <t>Albergue temporal para la recuperación de equinos sustituidos por el DATT.</t>
  </si>
  <si>
    <t>6 
Fuente: Secretaría de Participación y Desarrollo Social. 2019</t>
  </si>
  <si>
    <t>Desarrollar procesos de generación de ingresos sostenibles en jóvenes a partir del fortalecimiento empresarial y la gestión de la empleabilidad en el marco de la estrategia Centros para el Emprendimiento y la Gestión de la Empleabilidad en Cartagena.</t>
  </si>
  <si>
    <t>Fortalecer los niveles de gestión de las organizaciones comunales para incidir en el desarrollo integral de sus comunidades.</t>
  </si>
  <si>
    <t>Fortalecer la Incidencia de los Ciudadanos en los Procesos de Participación para la Construcción de lo Público.</t>
  </si>
  <si>
    <t>Incrementar los niveles de participación de las mujeres en los espacios de poder y toma de decisión.</t>
  </si>
  <si>
    <t>Reformular y actualizar la Política Pública de Mujer.</t>
  </si>
  <si>
    <t>Crear una instancia rectora de la política pública para las mujeres en Cartagena.</t>
  </si>
  <si>
    <t>Disminuir los altos índices de violencia de pareja y violencia sexual en las mujeres del Distrito de Cartagena.</t>
  </si>
  <si>
    <t>Incluir a las mujeres víctimas del conflicto armando en acciones de prevención para el goce efectivo de sus derechos.</t>
  </si>
  <si>
    <t>Promover la transformación social de patrones socioculturales que impiden el acceso a las mujeres a la vida política y pública en el distrito de Cartagena.</t>
  </si>
  <si>
    <t>Reducir los altos niveles de vulnerabilidad en la población mayor del Distrito de Cartagena.</t>
  </si>
  <si>
    <t>Disminuir exclusión y discriminación en las personas LGTBI en el Distrito de Cartagena.</t>
  </si>
  <si>
    <t>No programado</t>
  </si>
  <si>
    <t>AVANCE MARZO 2022</t>
  </si>
  <si>
    <t>AVANCE SEPT 2022</t>
  </si>
  <si>
    <t>AVANCE DIC  2022</t>
  </si>
  <si>
    <t>AVANCE PARCIAL PLAN DE ACCION 2022</t>
  </si>
  <si>
    <t>AVANCE PLAN DE DESARROLLO ACUMULADO 2020 - 2022</t>
  </si>
  <si>
    <t>AVANCE PROGRAMA ACUMULADO  2020 - 2022</t>
  </si>
  <si>
    <t>Número o personas</t>
  </si>
  <si>
    <t>Implementar una (1) Plataforma Digital Comunal.</t>
  </si>
  <si>
    <t>Implementar el Plan de acción de la Resolución 1325 del 2000.</t>
  </si>
  <si>
    <t>Número o semanas</t>
  </si>
  <si>
    <t>Número o rutas</t>
  </si>
  <si>
    <t>Número o Unidades</t>
  </si>
  <si>
    <t>Número o laboratorio</t>
  </si>
  <si>
    <t xml:space="preserve">Una (1) Plataforma Comunal construida </t>
  </si>
  <si>
    <t>Número o mujeres</t>
  </si>
  <si>
    <t>Número o jóvenes</t>
  </si>
  <si>
    <t xml:space="preserve">Número o iniciativas </t>
  </si>
  <si>
    <t>Porcentaje u organizaciones comunales</t>
  </si>
  <si>
    <t>Realizar visitas psicosocial domiciliarias y virtuales a las PcD y elaboración de planes de respuesta de acuerdo a la necesidad encontrada.</t>
  </si>
  <si>
    <t>Identificar la necesidad o solicitud para 	la prestación de servicios de asesoría, asistencia y/o capacitaciones en las acciones institucionales y misional en concordancia a la definición de propuestas con ajustes Razonables</t>
  </si>
  <si>
    <t>Construir documento técnico Estratégico de alianza (pacto) para la articulación y transversalización de la oferta de bienes y servicios diferencial dirigidos a la población con discapacidad.</t>
  </si>
  <si>
    <t>Junio</t>
  </si>
  <si>
    <t>Febrero</t>
  </si>
  <si>
    <t>Talleres de fortalecimientos del Consejo de Infancia y Adolñescencia -CIA y promoción de la participación infantil.</t>
  </si>
  <si>
    <t xml:space="preserve">Abril </t>
  </si>
  <si>
    <t xml:space="preserve">Febrero </t>
  </si>
  <si>
    <t>Enero</t>
  </si>
  <si>
    <t>Abril</t>
  </si>
  <si>
    <t>Julio</t>
  </si>
  <si>
    <t>Octubre</t>
  </si>
  <si>
    <t>Marzo</t>
  </si>
  <si>
    <t xml:space="preserve">Enero </t>
  </si>
  <si>
    <t>Ajustar e implementar el protocolo de atención -Ruta de inclusión productiva- de los Centros para el Emprendimiento y la Gestión de la Empleabilidad en Cartagena de Indias.</t>
  </si>
  <si>
    <t>Participantes asistentes a las jornadas de socialización Ruta Comunitaria y Ruta empresarial para la Inclusión Productiva.</t>
  </si>
  <si>
    <t xml:space="preserve">Julio </t>
  </si>
  <si>
    <t>Generar participación, de por lo menos 50 unidades productivas en los diferentes espacios propuestos.</t>
  </si>
  <si>
    <t>Porcentaje o Planes de Gestión</t>
  </si>
  <si>
    <t>Porcentaje o Dignatarios y líderes</t>
  </si>
  <si>
    <t>Porcentaje o ciudadanos</t>
  </si>
  <si>
    <t>Número o instituciones educativas</t>
  </si>
  <si>
    <t>Número o campañas</t>
  </si>
  <si>
    <t>Número o padres y madres</t>
  </si>
  <si>
    <t>Número o NNA</t>
  </si>
  <si>
    <t>Número o familias</t>
  </si>
  <si>
    <t>Número o jornadas</t>
  </si>
  <si>
    <t>Número o CDV</t>
  </si>
  <si>
    <t>Número o familiares y cuidadores</t>
  </si>
  <si>
    <t>Número o pactos</t>
  </si>
  <si>
    <t>Número u organizaciones</t>
  </si>
  <si>
    <t>Número o comités</t>
  </si>
  <si>
    <t>Número o planes</t>
  </si>
  <si>
    <t>Número u hogares de paso</t>
  </si>
  <si>
    <t>Número o habitantes de calle</t>
  </si>
  <si>
    <t>Unidad u observatorio</t>
  </si>
  <si>
    <t>Números u organizaciones</t>
  </si>
  <si>
    <t>Número o acciones afirmativas</t>
  </si>
  <si>
    <t xml:space="preserve">Número de  alberges transitorios implementados  con atención integral. </t>
  </si>
  <si>
    <t>Número o productores</t>
  </si>
  <si>
    <t>Número o emprendimiento</t>
  </si>
  <si>
    <t>Talleres de Formación y entrega de Insumos para el fortalecimiento de las Organizaciones Juveniles.</t>
  </si>
  <si>
    <t>Agosto</t>
  </si>
  <si>
    <t>Implementación y aprobación de la etapa de Alistamiento de la política Pública de participación ciudadana.</t>
  </si>
  <si>
    <t>Implementación y aprobación de la etapa de Agenda Pública de la Política Pública Comunal.</t>
  </si>
  <si>
    <t>Noviembre</t>
  </si>
  <si>
    <t>Septiembre</t>
  </si>
  <si>
    <t>Socialización de la implementación del Plan de acción de la Resolución 1325 del 2000.</t>
  </si>
  <si>
    <t>Mayo</t>
  </si>
  <si>
    <t>Atender 2.500 productores con servicio de extensión agropecuaria.</t>
  </si>
  <si>
    <t>Visitas de extensión agropecuaria a pequeños productores con metodología de enfoque género.</t>
  </si>
  <si>
    <t>171 Organizaciones Comunales intervenidas con emprendimiento comunal, proyectos productivos y sociales.</t>
  </si>
  <si>
    <t>427 Planes de gestión social comunal formulados e implementados.</t>
  </si>
  <si>
    <t>SHELDON  MAHECHA</t>
  </si>
  <si>
    <t>TOMÁS BUSTILLO</t>
  </si>
  <si>
    <t>ANA MILENA HERNÁNDEZ</t>
  </si>
  <si>
    <t>LILIBETH MARÍN</t>
  </si>
  <si>
    <t>MARISOL JIMÉNEZ</t>
  </si>
  <si>
    <t>DENIS ARROYO MATOS</t>
  </si>
  <si>
    <t>JOSEFA VALENZUELA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</si>
</sst>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&quot;$&quot;\ * #,##0_-;\-&quot;$&quot;\ * #,##0_-;_-&quot;$&quot;\ * &quot;-&quot;??_-;_-@_-"/>
    <numFmt numFmtId="167" formatCode="0_ ;\-0\ "/>
    <numFmt numFmtId="168" formatCode="#,##0.0"/>
    <numFmt numFmtId="169" formatCode="&quot;$&quot;\ #,##0_);[Red]\(&quot;$&quot;\ #,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26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9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1" xfId="1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4" fontId="4" fillId="0" borderId="1" xfId="0" applyNumberFormat="1" applyFont="1" applyFill="1" applyBorder="1" applyAlignment="1">
      <alignment horizontal="center" vertical="center"/>
    </xf>
    <xf numFmtId="9" fontId="4" fillId="0" borderId="1" xfId="4" applyFont="1" applyFill="1" applyBorder="1" applyAlignment="1">
      <alignment horizontal="center" vertical="center" wrapText="1"/>
    </xf>
    <xf numFmtId="0" fontId="8" fillId="0" borderId="0" xfId="0" applyFont="1"/>
    <xf numFmtId="3" fontId="4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2" fillId="0" borderId="0" xfId="0" applyFont="1"/>
    <xf numFmtId="3" fontId="4" fillId="0" borderId="4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168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43" fontId="6" fillId="0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66" fontId="6" fillId="0" borderId="1" xfId="3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3" fontId="9" fillId="0" borderId="1" xfId="1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9" fillId="0" borderId="1" xfId="1" applyNumberFormat="1" applyFont="1" applyFill="1" applyBorder="1" applyAlignment="1">
      <alignment horizontal="center" vertical="center" wrapText="1"/>
    </xf>
    <xf numFmtId="168" fontId="4" fillId="0" borderId="1" xfId="1" applyNumberFormat="1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5" fillId="0" borderId="0" xfId="0" applyFont="1" applyFill="1"/>
    <xf numFmtId="0" fontId="7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3" fillId="6" borderId="1" xfId="0" applyFont="1" applyFill="1" applyBorder="1" applyAlignment="1">
      <alignment horizontal="center" vertical="center" wrapText="1"/>
    </xf>
    <xf numFmtId="9" fontId="3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textRotation="90" wrapText="1"/>
    </xf>
    <xf numFmtId="0" fontId="3" fillId="6" borderId="1" xfId="0" applyFont="1" applyFill="1" applyBorder="1" applyAlignment="1">
      <alignment horizontal="left" vertical="center" wrapText="1"/>
    </xf>
    <xf numFmtId="3" fontId="4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3" fontId="5" fillId="6" borderId="1" xfId="0" applyNumberFormat="1" applyFont="1" applyFill="1" applyBorder="1" applyAlignment="1">
      <alignment horizontal="center" vertical="center"/>
    </xf>
    <xf numFmtId="3" fontId="12" fillId="6" borderId="1" xfId="0" applyNumberFormat="1" applyFont="1" applyFill="1" applyBorder="1" applyAlignment="1">
      <alignment horizontal="center" vertical="center"/>
    </xf>
    <xf numFmtId="166" fontId="4" fillId="6" borderId="1" xfId="3" applyNumberFormat="1" applyFont="1" applyFill="1" applyBorder="1" applyAlignment="1">
      <alignment horizontal="center" vertical="center"/>
    </xf>
    <xf numFmtId="10" fontId="4" fillId="6" borderId="1" xfId="4" applyNumberFormat="1" applyFont="1" applyFill="1" applyBorder="1" applyAlignment="1">
      <alignment horizontal="center" vertical="center"/>
    </xf>
    <xf numFmtId="3" fontId="4" fillId="6" borderId="1" xfId="0" applyNumberFormat="1" applyFont="1" applyFill="1" applyBorder="1" applyAlignment="1">
      <alignment horizontal="left" vertical="center"/>
    </xf>
    <xf numFmtId="3" fontId="4" fillId="6" borderId="5" xfId="0" applyNumberFormat="1" applyFont="1" applyFill="1" applyBorder="1" applyAlignment="1">
      <alignment horizontal="left" vertical="center"/>
    </xf>
    <xf numFmtId="3" fontId="4" fillId="6" borderId="1" xfId="0" applyNumberFormat="1" applyFont="1" applyFill="1" applyBorder="1" applyAlignment="1">
      <alignment horizontal="left" vertical="center" wrapText="1"/>
    </xf>
    <xf numFmtId="3" fontId="4" fillId="6" borderId="1" xfId="0" applyNumberFormat="1" applyFont="1" applyFill="1" applyBorder="1" applyAlignment="1">
      <alignment horizontal="center" vertical="center" wrapText="1"/>
    </xf>
    <xf numFmtId="0" fontId="3" fillId="6" borderId="0" xfId="0" applyFont="1" applyFill="1"/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3" fontId="13" fillId="6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167" fontId="3" fillId="3" borderId="3" xfId="1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/>
    </xf>
    <xf numFmtId="168" fontId="4" fillId="3" borderId="1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left" vertical="center" wrapText="1"/>
    </xf>
    <xf numFmtId="0" fontId="3" fillId="11" borderId="2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left" vertical="center" wrapText="1"/>
    </xf>
    <xf numFmtId="0" fontId="3" fillId="10" borderId="2" xfId="0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center" vertical="center"/>
    </xf>
    <xf numFmtId="168" fontId="4" fillId="2" borderId="1" xfId="1" applyNumberFormat="1" applyFont="1" applyFill="1" applyBorder="1" applyAlignment="1">
      <alignment horizontal="center" vertical="center" wrapText="1"/>
    </xf>
    <xf numFmtId="4" fontId="4" fillId="3" borderId="1" xfId="1" applyNumberFormat="1" applyFont="1" applyFill="1" applyBorder="1" applyAlignment="1">
      <alignment horizontal="center" vertical="center" wrapText="1"/>
    </xf>
    <xf numFmtId="168" fontId="4" fillId="0" borderId="1" xfId="0" applyNumberFormat="1" applyFont="1" applyBorder="1" applyAlignment="1">
      <alignment horizontal="center" vertical="center" wrapText="1"/>
    </xf>
    <xf numFmtId="168" fontId="6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66" fontId="6" fillId="6" borderId="1" xfId="3" applyNumberFormat="1" applyFont="1" applyFill="1" applyBorder="1" applyAlignment="1">
      <alignment horizontal="center" vertical="center"/>
    </xf>
    <xf numFmtId="166" fontId="4" fillId="6" borderId="1" xfId="3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7" fontId="2" fillId="0" borderId="2" xfId="1" applyNumberFormat="1" applyFont="1" applyBorder="1" applyAlignment="1">
      <alignment horizontal="center" vertical="center" wrapText="1"/>
    </xf>
    <xf numFmtId="167" fontId="2" fillId="0" borderId="3" xfId="1" applyNumberFormat="1" applyFont="1" applyBorder="1" applyAlignment="1">
      <alignment horizontal="center" vertical="center" wrapText="1"/>
    </xf>
    <xf numFmtId="167" fontId="2" fillId="0" borderId="4" xfId="1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1" fontId="4" fillId="3" borderId="4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6" fontId="6" fillId="0" borderId="2" xfId="3" applyNumberFormat="1" applyFont="1" applyFill="1" applyBorder="1" applyAlignment="1">
      <alignment horizontal="center" vertical="center"/>
    </xf>
    <xf numFmtId="166" fontId="6" fillId="0" borderId="3" xfId="3" applyNumberFormat="1" applyFont="1" applyFill="1" applyBorder="1" applyAlignment="1">
      <alignment horizontal="center" vertical="center"/>
    </xf>
    <xf numFmtId="166" fontId="6" fillId="0" borderId="4" xfId="3" applyNumberFormat="1" applyFont="1" applyFill="1" applyBorder="1" applyAlignment="1">
      <alignment horizontal="center" vertical="center"/>
    </xf>
    <xf numFmtId="166" fontId="6" fillId="0" borderId="2" xfId="3" applyNumberFormat="1" applyFont="1" applyFill="1" applyBorder="1" applyAlignment="1">
      <alignment horizontal="center" vertical="center" wrapText="1"/>
    </xf>
    <xf numFmtId="166" fontId="6" fillId="0" borderId="3" xfId="3" applyNumberFormat="1" applyFont="1" applyFill="1" applyBorder="1" applyAlignment="1">
      <alignment horizontal="center" vertical="center" wrapText="1"/>
    </xf>
    <xf numFmtId="166" fontId="6" fillId="0" borderId="4" xfId="3" applyNumberFormat="1" applyFont="1" applyFill="1" applyBorder="1" applyAlignment="1">
      <alignment horizontal="center" vertical="center" wrapText="1"/>
    </xf>
    <xf numFmtId="166" fontId="7" fillId="0" borderId="2" xfId="3" applyNumberFormat="1" applyFont="1" applyFill="1" applyBorder="1" applyAlignment="1">
      <alignment horizontal="center" vertical="center" wrapText="1"/>
    </xf>
    <xf numFmtId="166" fontId="7" fillId="0" borderId="3" xfId="3" applyNumberFormat="1" applyFont="1" applyFill="1" applyBorder="1" applyAlignment="1">
      <alignment horizontal="center" vertical="center" wrapText="1"/>
    </xf>
    <xf numFmtId="166" fontId="7" fillId="0" borderId="4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6" fontId="6" fillId="0" borderId="2" xfId="3" applyNumberFormat="1" applyFont="1" applyBorder="1" applyAlignment="1">
      <alignment horizontal="center" vertical="center" wrapText="1"/>
    </xf>
    <xf numFmtId="166" fontId="6" fillId="0" borderId="3" xfId="3" applyNumberFormat="1" applyFont="1" applyBorder="1" applyAlignment="1">
      <alignment horizontal="center" vertical="center" wrapText="1"/>
    </xf>
    <xf numFmtId="166" fontId="6" fillId="0" borderId="4" xfId="3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3" fontId="4" fillId="0" borderId="3" xfId="0" applyNumberFormat="1" applyFont="1" applyFill="1" applyBorder="1" applyAlignment="1">
      <alignment horizontal="center" vertical="center"/>
    </xf>
    <xf numFmtId="168" fontId="4" fillId="0" borderId="2" xfId="0" applyNumberFormat="1" applyFont="1" applyFill="1" applyBorder="1" applyAlignment="1">
      <alignment horizontal="center" vertical="center"/>
    </xf>
    <xf numFmtId="168" fontId="4" fillId="0" borderId="3" xfId="0" applyNumberFormat="1" applyFont="1" applyFill="1" applyBorder="1" applyAlignment="1">
      <alignment horizontal="center" vertical="center"/>
    </xf>
    <xf numFmtId="168" fontId="4" fillId="0" borderId="4" xfId="0" applyNumberFormat="1" applyFont="1" applyFill="1" applyBorder="1" applyAlignment="1">
      <alignment horizontal="center" vertical="center"/>
    </xf>
    <xf numFmtId="168" fontId="6" fillId="0" borderId="2" xfId="0" applyNumberFormat="1" applyFont="1" applyFill="1" applyBorder="1" applyAlignment="1">
      <alignment horizontal="center" vertical="center"/>
    </xf>
    <xf numFmtId="168" fontId="6" fillId="0" borderId="3" xfId="0" applyNumberFormat="1" applyFont="1" applyFill="1" applyBorder="1" applyAlignment="1">
      <alignment horizontal="center" vertical="center"/>
    </xf>
    <xf numFmtId="168" fontId="6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/>
    </xf>
    <xf numFmtId="3" fontId="4" fillId="3" borderId="3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4" fillId="3" borderId="4" xfId="0" applyNumberFormat="1" applyFont="1" applyFill="1" applyBorder="1" applyAlignment="1">
      <alignment horizontal="center" vertical="center"/>
    </xf>
    <xf numFmtId="168" fontId="9" fillId="0" borderId="2" xfId="0" applyNumberFormat="1" applyFont="1" applyBorder="1" applyAlignment="1">
      <alignment horizontal="center" vertical="center" wrapText="1"/>
    </xf>
    <xf numFmtId="168" fontId="9" fillId="0" borderId="3" xfId="0" applyNumberFormat="1" applyFont="1" applyBorder="1" applyAlignment="1">
      <alignment horizontal="center" vertical="center" wrapText="1"/>
    </xf>
    <xf numFmtId="168" fontId="9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4" fontId="4" fillId="3" borderId="3" xfId="0" applyNumberFormat="1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4" xfId="0" applyNumberFormat="1" applyFont="1" applyBorder="1" applyAlignment="1">
      <alignment horizontal="center" vertical="center" wrapText="1"/>
    </xf>
    <xf numFmtId="168" fontId="4" fillId="0" borderId="3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66" fontId="6" fillId="0" borderId="1" xfId="3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1" fontId="4" fillId="3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3" fillId="0" borderId="4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167" fontId="4" fillId="3" borderId="2" xfId="1" applyNumberFormat="1" applyFont="1" applyFill="1" applyBorder="1" applyAlignment="1">
      <alignment horizontal="center" vertical="center"/>
    </xf>
    <xf numFmtId="167" fontId="4" fillId="3" borderId="3" xfId="1" applyNumberFormat="1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vertical="center"/>
    </xf>
    <xf numFmtId="3" fontId="6" fillId="3" borderId="3" xfId="0" applyNumberFormat="1" applyFont="1" applyFill="1" applyBorder="1" applyAlignment="1">
      <alignment horizontal="center" vertical="center"/>
    </xf>
    <xf numFmtId="3" fontId="6" fillId="3" borderId="4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3" fontId="3" fillId="0" borderId="2" xfId="1" applyNumberFormat="1" applyFont="1" applyFill="1" applyBorder="1" applyAlignment="1">
      <alignment horizontal="center" vertical="center" wrapText="1"/>
    </xf>
    <xf numFmtId="3" fontId="3" fillId="0" borderId="4" xfId="1" applyNumberFormat="1" applyFont="1" applyFill="1" applyBorder="1" applyAlignment="1">
      <alignment horizontal="center" vertical="center" wrapText="1"/>
    </xf>
    <xf numFmtId="3" fontId="3" fillId="0" borderId="3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3" fontId="4" fillId="0" borderId="3" xfId="1" applyNumberFormat="1" applyFont="1" applyFill="1" applyBorder="1" applyAlignment="1">
      <alignment horizontal="center" vertical="center" wrapText="1"/>
    </xf>
    <xf numFmtId="3" fontId="4" fillId="0" borderId="4" xfId="1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166" fontId="6" fillId="0" borderId="1" xfId="3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169" fontId="3" fillId="0" borderId="1" xfId="0" applyNumberFormat="1" applyFont="1" applyBorder="1" applyAlignment="1">
      <alignment horizontal="center" vertical="center" textRotation="90" wrapText="1"/>
    </xf>
    <xf numFmtId="16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4" fontId="4" fillId="0" borderId="4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4" fontId="4" fillId="0" borderId="3" xfId="1" applyNumberFormat="1" applyFont="1" applyFill="1" applyBorder="1" applyAlignment="1">
      <alignment horizontal="center" vertical="center" wrapText="1"/>
    </xf>
    <xf numFmtId="4" fontId="4" fillId="0" borderId="4" xfId="1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 wrapText="1"/>
    </xf>
    <xf numFmtId="1" fontId="4" fillId="3" borderId="3" xfId="2" applyNumberFormat="1" applyFont="1" applyFill="1" applyBorder="1" applyAlignment="1">
      <alignment horizontal="center" vertical="center" wrapText="1"/>
    </xf>
    <xf numFmtId="1" fontId="4" fillId="3" borderId="4" xfId="2" applyNumberFormat="1" applyFont="1" applyFill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/>
    </xf>
    <xf numFmtId="4" fontId="4" fillId="3" borderId="4" xfId="0" applyNumberFormat="1" applyFont="1" applyFill="1" applyBorder="1" applyAlignment="1">
      <alignment horizontal="center" vertical="center"/>
    </xf>
    <xf numFmtId="167" fontId="4" fillId="3" borderId="1" xfId="1" applyNumberFormat="1" applyFont="1" applyFill="1" applyBorder="1" applyAlignment="1">
      <alignment horizontal="center" vertical="center" wrapText="1"/>
    </xf>
    <xf numFmtId="167" fontId="3" fillId="3" borderId="2" xfId="1" applyNumberFormat="1" applyFont="1" applyFill="1" applyBorder="1" applyAlignment="1">
      <alignment horizontal="center" vertical="center" wrapText="1"/>
    </xf>
    <xf numFmtId="167" fontId="3" fillId="3" borderId="3" xfId="1" applyNumberFormat="1" applyFont="1" applyFill="1" applyBorder="1" applyAlignment="1">
      <alignment horizontal="center" vertical="center" wrapText="1"/>
    </xf>
    <xf numFmtId="3" fontId="6" fillId="0" borderId="2" xfId="1" applyNumberFormat="1" applyFont="1" applyFill="1" applyBorder="1" applyAlignment="1">
      <alignment horizontal="center" vertical="center" wrapText="1"/>
    </xf>
    <xf numFmtId="3" fontId="6" fillId="0" borderId="4" xfId="1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166" fontId="6" fillId="0" borderId="1" xfId="3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7" fontId="10" fillId="0" borderId="1" xfId="1" applyNumberFormat="1" applyFont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/>
    </xf>
    <xf numFmtId="4" fontId="6" fillId="3" borderId="3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3" xfId="1" applyNumberFormat="1" applyFont="1" applyFill="1" applyBorder="1" applyAlignment="1">
      <alignment horizontal="center" vertical="center" wrapText="1"/>
    </xf>
    <xf numFmtId="4" fontId="6" fillId="0" borderId="2" xfId="1" applyNumberFormat="1" applyFont="1" applyFill="1" applyBorder="1" applyAlignment="1">
      <alignment horizontal="center" vertical="center" wrapText="1"/>
    </xf>
    <xf numFmtId="4" fontId="6" fillId="0" borderId="3" xfId="1" applyNumberFormat="1" applyFont="1" applyFill="1" applyBorder="1" applyAlignment="1">
      <alignment horizontal="center" vertical="center" wrapText="1"/>
    </xf>
    <xf numFmtId="4" fontId="6" fillId="0" borderId="4" xfId="1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horizontal="left" vertical="center" wrapText="1"/>
    </xf>
    <xf numFmtId="0" fontId="3" fillId="10" borderId="4" xfId="0" applyFont="1" applyFill="1" applyBorder="1" applyAlignment="1">
      <alignment horizontal="left" vertical="center" wrapText="1"/>
    </xf>
    <xf numFmtId="9" fontId="4" fillId="0" borderId="2" xfId="4" applyFont="1" applyFill="1" applyBorder="1" applyAlignment="1">
      <alignment horizontal="center" vertical="center" wrapText="1"/>
    </xf>
    <xf numFmtId="9" fontId="4" fillId="0" borderId="4" xfId="4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left" vertical="center" wrapText="1"/>
    </xf>
    <xf numFmtId="0" fontId="3" fillId="11" borderId="4" xfId="0" applyFont="1" applyFill="1" applyBorder="1" applyAlignment="1">
      <alignment horizontal="left" vertical="center" wrapText="1"/>
    </xf>
    <xf numFmtId="14" fontId="4" fillId="0" borderId="2" xfId="0" applyNumberFormat="1" applyFont="1" applyFill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5">
    <cellStyle name="Millares" xfId="1" builtinId="3"/>
    <cellStyle name="Millares [0]" xfId="2" builtinId="6"/>
    <cellStyle name="Moneda" xfId="3" builtinId="4"/>
    <cellStyle name="Normal" xfId="0" builtinId="0"/>
    <cellStyle name="Porcentaje" xfId="4" builtinId="5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2B6C7-C2ED-406D-A580-E58599A3FAAB}">
  <dimension ref="A1:AU212"/>
  <sheetViews>
    <sheetView tabSelected="1" topLeftCell="AC1" zoomScale="50" zoomScaleNormal="50" workbookViewId="0">
      <pane ySplit="1" topLeftCell="A2" activePane="bottomLeft" state="frozen"/>
      <selection activeCell="H1" sqref="H1"/>
      <selection pane="bottomLeft" activeCell="E196" sqref="E196:E199"/>
    </sheetView>
  </sheetViews>
  <sheetFormatPr baseColWidth="10" defaultColWidth="11.453125" defaultRowHeight="18" x14ac:dyDescent="0.4"/>
  <cols>
    <col min="1" max="1" width="11.08984375" style="3" customWidth="1"/>
    <col min="2" max="2" width="16.81640625" style="3" customWidth="1"/>
    <col min="3" max="3" width="27.26953125" style="3" customWidth="1"/>
    <col min="4" max="4" width="21.54296875" style="3" customWidth="1"/>
    <col min="5" max="5" width="30.453125" style="13" customWidth="1"/>
    <col min="6" max="6" width="16.08984375" style="52" customWidth="1"/>
    <col min="7" max="7" width="43" style="56" customWidth="1"/>
    <col min="8" max="8" width="18.54296875" style="14" customWidth="1"/>
    <col min="9" max="9" width="28.6328125" style="14" customWidth="1"/>
    <col min="10" max="10" width="50.6328125" style="56" customWidth="1"/>
    <col min="11" max="11" width="15.54296875" style="5" customWidth="1"/>
    <col min="12" max="12" width="19.08984375" style="5" customWidth="1"/>
    <col min="13" max="13" width="17.1796875" style="5" customWidth="1"/>
    <col min="14" max="18" width="12.7265625" style="53" customWidth="1"/>
    <col min="19" max="21" width="16.81640625" style="53" customWidth="1"/>
    <col min="22" max="22" width="34.26953125" style="59" customWidth="1"/>
    <col min="23" max="23" width="18.81640625" style="93" customWidth="1"/>
    <col min="24" max="24" width="32" style="58" customWidth="1"/>
    <col min="25" max="25" width="60.6328125" style="57" customWidth="1"/>
    <col min="26" max="26" width="17.36328125" style="60" customWidth="1"/>
    <col min="27" max="27" width="17" style="54" customWidth="1"/>
    <col min="28" max="28" width="18.7265625" style="54" customWidth="1"/>
    <col min="29" max="29" width="15.81640625" style="60" customWidth="1"/>
    <col min="30" max="30" width="14.453125" style="54" customWidth="1"/>
    <col min="31" max="31" width="27.1796875" style="54" customWidth="1"/>
    <col min="32" max="32" width="25.453125" style="53" customWidth="1"/>
    <col min="33" max="33" width="17.6328125" style="115" customWidth="1"/>
    <col min="34" max="34" width="27.1796875" style="53" customWidth="1"/>
    <col min="35" max="35" width="22.7265625" style="53" customWidth="1"/>
    <col min="36" max="37" width="34.7265625" style="53" customWidth="1"/>
    <col min="38" max="38" width="31.7265625" style="53" customWidth="1"/>
    <col min="39" max="39" width="22.453125" style="53" customWidth="1"/>
    <col min="40" max="40" width="22.1796875" style="53" customWidth="1"/>
    <col min="41" max="41" width="19" style="53" customWidth="1"/>
    <col min="42" max="42" width="31.7265625" style="53" customWidth="1"/>
    <col min="43" max="45" width="11.453125" style="20"/>
    <col min="46" max="46" width="31.26953125" style="20" customWidth="1"/>
    <col min="47" max="47" width="30.54296875" style="20" customWidth="1"/>
    <col min="48" max="16384" width="11.453125" style="20"/>
  </cols>
  <sheetData>
    <row r="1" spans="1:43" s="17" customFormat="1" ht="72" customHeight="1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83" t="s">
        <v>5</v>
      </c>
      <c r="G1" s="4" t="s">
        <v>6</v>
      </c>
      <c r="H1" s="4" t="s">
        <v>294</v>
      </c>
      <c r="I1" s="4" t="s">
        <v>295</v>
      </c>
      <c r="J1" s="62" t="s">
        <v>296</v>
      </c>
      <c r="K1" s="4" t="s">
        <v>297</v>
      </c>
      <c r="L1" s="63" t="s">
        <v>231</v>
      </c>
      <c r="M1" s="4" t="s">
        <v>298</v>
      </c>
      <c r="N1" s="84" t="s">
        <v>661</v>
      </c>
      <c r="O1" s="84" t="s">
        <v>501</v>
      </c>
      <c r="P1" s="84" t="s">
        <v>662</v>
      </c>
      <c r="Q1" s="84" t="s">
        <v>663</v>
      </c>
      <c r="R1" s="85" t="s">
        <v>502</v>
      </c>
      <c r="S1" s="85" t="s">
        <v>664</v>
      </c>
      <c r="T1" s="85" t="s">
        <v>665</v>
      </c>
      <c r="U1" s="85" t="s">
        <v>666</v>
      </c>
      <c r="V1" s="82" t="s">
        <v>7</v>
      </c>
      <c r="W1" s="90" t="s">
        <v>8</v>
      </c>
      <c r="X1" s="4" t="s">
        <v>9</v>
      </c>
      <c r="Y1" s="61" t="s">
        <v>10</v>
      </c>
      <c r="Z1" s="61" t="s">
        <v>299</v>
      </c>
      <c r="AA1" s="4" t="s">
        <v>300</v>
      </c>
      <c r="AB1" s="4" t="s">
        <v>301</v>
      </c>
      <c r="AC1" s="15" t="s">
        <v>302</v>
      </c>
      <c r="AD1" s="15" t="s">
        <v>303</v>
      </c>
      <c r="AE1" s="15" t="s">
        <v>304</v>
      </c>
      <c r="AF1" s="4" t="s">
        <v>11</v>
      </c>
      <c r="AG1" s="90" t="s">
        <v>12</v>
      </c>
      <c r="AH1" s="15" t="s">
        <v>13</v>
      </c>
      <c r="AI1" s="4" t="s">
        <v>305</v>
      </c>
      <c r="AJ1" s="16" t="s">
        <v>306</v>
      </c>
      <c r="AK1" s="4" t="s">
        <v>14</v>
      </c>
      <c r="AL1" s="4" t="s">
        <v>15</v>
      </c>
      <c r="AM1" s="15" t="s">
        <v>307</v>
      </c>
      <c r="AN1" s="15" t="s">
        <v>308</v>
      </c>
      <c r="AO1" s="15" t="s">
        <v>309</v>
      </c>
      <c r="AP1" s="4" t="s">
        <v>310</v>
      </c>
    </row>
    <row r="2" spans="1:43" s="81" customFormat="1" ht="32.5" x14ac:dyDescent="0.35">
      <c r="A2" s="64"/>
      <c r="B2" s="64"/>
      <c r="C2" s="65"/>
      <c r="D2" s="66"/>
      <c r="E2" s="65"/>
      <c r="F2" s="67"/>
      <c r="G2" s="68"/>
      <c r="H2" s="69"/>
      <c r="I2" s="65"/>
      <c r="J2" s="69"/>
      <c r="K2" s="70"/>
      <c r="L2" s="70"/>
      <c r="M2" s="70"/>
      <c r="N2" s="86"/>
      <c r="O2" s="70"/>
      <c r="P2" s="86"/>
      <c r="Q2" s="71"/>
      <c r="R2" s="72"/>
      <c r="S2" s="65"/>
      <c r="T2" s="73"/>
      <c r="U2" s="65"/>
      <c r="V2" s="70"/>
      <c r="W2" s="70"/>
      <c r="X2" s="70"/>
      <c r="Y2" s="70"/>
      <c r="Z2" s="74"/>
      <c r="AA2" s="74"/>
      <c r="AB2" s="74"/>
      <c r="AC2" s="74"/>
      <c r="AD2" s="71"/>
      <c r="AE2" s="75"/>
      <c r="AF2" s="75"/>
      <c r="AG2" s="114"/>
      <c r="AH2" s="75"/>
      <c r="AI2" s="75"/>
      <c r="AJ2" s="76"/>
      <c r="AK2" s="71"/>
      <c r="AL2" s="72"/>
      <c r="AM2" s="77"/>
      <c r="AN2" s="78"/>
      <c r="AO2" s="79"/>
      <c r="AP2" s="73"/>
      <c r="AQ2" s="80"/>
    </row>
    <row r="3" spans="1:43" ht="62" x14ac:dyDescent="0.3">
      <c r="A3" s="228" t="s">
        <v>18</v>
      </c>
      <c r="B3" s="228" t="s">
        <v>19</v>
      </c>
      <c r="C3" s="179" t="s">
        <v>20</v>
      </c>
      <c r="D3" s="179" t="s">
        <v>514</v>
      </c>
      <c r="E3" s="179" t="s">
        <v>21</v>
      </c>
      <c r="F3" s="174" t="s">
        <v>22</v>
      </c>
      <c r="G3" s="7" t="s">
        <v>23</v>
      </c>
      <c r="H3" s="1" t="s">
        <v>671</v>
      </c>
      <c r="I3" s="6" t="s">
        <v>355</v>
      </c>
      <c r="J3" s="2" t="s">
        <v>356</v>
      </c>
      <c r="K3" s="21">
        <v>1</v>
      </c>
      <c r="L3" s="4" t="s">
        <v>463</v>
      </c>
      <c r="M3" s="4">
        <v>1</v>
      </c>
      <c r="N3" s="40"/>
      <c r="O3" s="40"/>
      <c r="P3" s="40"/>
      <c r="Q3" s="40"/>
      <c r="R3" s="40"/>
      <c r="S3" s="40"/>
      <c r="T3" s="40"/>
      <c r="U3" s="40"/>
      <c r="V3" s="216" t="s">
        <v>138</v>
      </c>
      <c r="W3" s="234">
        <v>2020130010103</v>
      </c>
      <c r="X3" s="179" t="s">
        <v>139</v>
      </c>
      <c r="Y3" s="7" t="s">
        <v>693</v>
      </c>
      <c r="Z3" s="21">
        <v>1</v>
      </c>
      <c r="AA3" s="18" t="s">
        <v>692</v>
      </c>
      <c r="AB3" s="21">
        <v>360</v>
      </c>
      <c r="AC3" s="89">
        <v>5000</v>
      </c>
      <c r="AD3" s="21"/>
      <c r="AE3" s="19">
        <f>+AD3/AC3</f>
        <v>0</v>
      </c>
      <c r="AF3" s="146" t="s">
        <v>216</v>
      </c>
      <c r="AG3" s="149" t="s">
        <v>732</v>
      </c>
      <c r="AH3" s="152" t="s">
        <v>179</v>
      </c>
      <c r="AI3" s="140">
        <v>460000000</v>
      </c>
      <c r="AJ3" s="152" t="s">
        <v>485</v>
      </c>
      <c r="AK3" s="152" t="s">
        <v>262</v>
      </c>
      <c r="AL3" s="152" t="s">
        <v>261</v>
      </c>
      <c r="AM3" s="152" t="s">
        <v>504</v>
      </c>
      <c r="AN3" s="146" t="s">
        <v>507</v>
      </c>
      <c r="AO3" s="152"/>
      <c r="AP3" s="152"/>
    </row>
    <row r="4" spans="1:43" ht="46.5" x14ac:dyDescent="0.3">
      <c r="A4" s="229"/>
      <c r="B4" s="229"/>
      <c r="C4" s="181"/>
      <c r="D4" s="181"/>
      <c r="E4" s="181"/>
      <c r="F4" s="175"/>
      <c r="G4" s="177" t="s">
        <v>24</v>
      </c>
      <c r="H4" s="179" t="s">
        <v>667</v>
      </c>
      <c r="I4" s="240" t="s">
        <v>357</v>
      </c>
      <c r="J4" s="250" t="s">
        <v>358</v>
      </c>
      <c r="K4" s="167">
        <v>15000</v>
      </c>
      <c r="L4" s="167">
        <v>5000</v>
      </c>
      <c r="M4" s="167">
        <f>4856+700</f>
        <v>5556</v>
      </c>
      <c r="N4" s="169"/>
      <c r="O4" s="169"/>
      <c r="P4" s="169"/>
      <c r="Q4" s="169"/>
      <c r="R4" s="169"/>
      <c r="S4" s="169"/>
      <c r="T4" s="169"/>
      <c r="U4" s="169"/>
      <c r="V4" s="217"/>
      <c r="W4" s="235"/>
      <c r="X4" s="181"/>
      <c r="Y4" s="7" t="s">
        <v>531</v>
      </c>
      <c r="Z4" s="21">
        <v>100</v>
      </c>
      <c r="AA4" s="18" t="s">
        <v>683</v>
      </c>
      <c r="AB4" s="89">
        <v>330</v>
      </c>
      <c r="AC4" s="89">
        <v>5000</v>
      </c>
      <c r="AD4" s="21"/>
      <c r="AE4" s="19">
        <f t="shared" ref="AE4:AE77" si="0">+AD4/AC4</f>
        <v>0</v>
      </c>
      <c r="AF4" s="147"/>
      <c r="AG4" s="150"/>
      <c r="AH4" s="153"/>
      <c r="AI4" s="141"/>
      <c r="AJ4" s="153"/>
      <c r="AK4" s="153"/>
      <c r="AL4" s="153"/>
      <c r="AM4" s="153"/>
      <c r="AN4" s="147"/>
      <c r="AO4" s="153"/>
      <c r="AP4" s="153"/>
    </row>
    <row r="5" spans="1:43" ht="46.5" x14ac:dyDescent="0.3">
      <c r="A5" s="229"/>
      <c r="B5" s="229"/>
      <c r="C5" s="181"/>
      <c r="D5" s="181"/>
      <c r="E5" s="181"/>
      <c r="F5" s="175"/>
      <c r="G5" s="178"/>
      <c r="H5" s="180" t="s">
        <v>353</v>
      </c>
      <c r="I5" s="240"/>
      <c r="J5" s="250"/>
      <c r="K5" s="168"/>
      <c r="L5" s="168"/>
      <c r="M5" s="168"/>
      <c r="N5" s="170"/>
      <c r="O5" s="170"/>
      <c r="P5" s="170"/>
      <c r="Q5" s="170"/>
      <c r="R5" s="170"/>
      <c r="S5" s="170"/>
      <c r="T5" s="170"/>
      <c r="U5" s="170"/>
      <c r="V5" s="217"/>
      <c r="W5" s="235"/>
      <c r="X5" s="181"/>
      <c r="Y5" s="7" t="s">
        <v>694</v>
      </c>
      <c r="Z5" s="21">
        <v>5000</v>
      </c>
      <c r="AA5" s="18" t="s">
        <v>683</v>
      </c>
      <c r="AB5" s="21">
        <v>330</v>
      </c>
      <c r="AC5" s="89">
        <v>5000</v>
      </c>
      <c r="AD5" s="21"/>
      <c r="AE5" s="19">
        <f t="shared" si="0"/>
        <v>0</v>
      </c>
      <c r="AF5" s="147"/>
      <c r="AG5" s="150"/>
      <c r="AH5" s="153"/>
      <c r="AI5" s="141"/>
      <c r="AJ5" s="153"/>
      <c r="AK5" s="153"/>
      <c r="AL5" s="153"/>
      <c r="AM5" s="153"/>
      <c r="AN5" s="147"/>
      <c r="AO5" s="153"/>
      <c r="AP5" s="153"/>
    </row>
    <row r="6" spans="1:43" ht="31" x14ac:dyDescent="0.3">
      <c r="A6" s="229"/>
      <c r="B6" s="229"/>
      <c r="C6" s="181"/>
      <c r="D6" s="181"/>
      <c r="E6" s="181"/>
      <c r="F6" s="175"/>
      <c r="G6" s="196" t="s">
        <v>25</v>
      </c>
      <c r="H6" s="197" t="s">
        <v>672</v>
      </c>
      <c r="I6" s="240" t="s">
        <v>359</v>
      </c>
      <c r="J6" s="250" t="s">
        <v>360</v>
      </c>
      <c r="K6" s="200">
        <v>5000</v>
      </c>
      <c r="L6" s="200">
        <v>250</v>
      </c>
      <c r="M6" s="200">
        <v>570</v>
      </c>
      <c r="N6" s="281"/>
      <c r="O6" s="281"/>
      <c r="P6" s="281"/>
      <c r="Q6" s="281"/>
      <c r="R6" s="281"/>
      <c r="S6" s="281"/>
      <c r="T6" s="281"/>
      <c r="U6" s="281"/>
      <c r="V6" s="217"/>
      <c r="W6" s="235"/>
      <c r="X6" s="181"/>
      <c r="Y6" s="7" t="s">
        <v>532</v>
      </c>
      <c r="Z6" s="21">
        <v>60</v>
      </c>
      <c r="AA6" s="18" t="s">
        <v>683</v>
      </c>
      <c r="AB6" s="21">
        <v>330</v>
      </c>
      <c r="AC6" s="89">
        <v>1200</v>
      </c>
      <c r="AD6" s="21"/>
      <c r="AE6" s="19">
        <f t="shared" si="0"/>
        <v>0</v>
      </c>
      <c r="AF6" s="147"/>
      <c r="AG6" s="150"/>
      <c r="AH6" s="153"/>
      <c r="AI6" s="141"/>
      <c r="AJ6" s="153"/>
      <c r="AK6" s="153"/>
      <c r="AL6" s="153"/>
      <c r="AM6" s="153"/>
      <c r="AN6" s="147"/>
      <c r="AO6" s="153"/>
      <c r="AP6" s="153"/>
    </row>
    <row r="7" spans="1:43" ht="31" x14ac:dyDescent="0.3">
      <c r="A7" s="229"/>
      <c r="B7" s="229"/>
      <c r="C7" s="181"/>
      <c r="D7" s="181"/>
      <c r="E7" s="181"/>
      <c r="F7" s="175"/>
      <c r="G7" s="196"/>
      <c r="H7" s="197" t="s">
        <v>353</v>
      </c>
      <c r="I7" s="240"/>
      <c r="J7" s="250"/>
      <c r="K7" s="200"/>
      <c r="L7" s="200"/>
      <c r="M7" s="200"/>
      <c r="N7" s="281"/>
      <c r="O7" s="281"/>
      <c r="P7" s="281"/>
      <c r="Q7" s="281"/>
      <c r="R7" s="281"/>
      <c r="S7" s="281"/>
      <c r="T7" s="281"/>
      <c r="U7" s="281"/>
      <c r="V7" s="217"/>
      <c r="W7" s="235"/>
      <c r="X7" s="181"/>
      <c r="Y7" s="7" t="s">
        <v>232</v>
      </c>
      <c r="Z7" s="21">
        <v>500</v>
      </c>
      <c r="AA7" s="18" t="s">
        <v>691</v>
      </c>
      <c r="AB7" s="21">
        <v>300</v>
      </c>
      <c r="AC7" s="89">
        <v>500</v>
      </c>
      <c r="AD7" s="21"/>
      <c r="AE7" s="19">
        <f t="shared" si="0"/>
        <v>0</v>
      </c>
      <c r="AF7" s="147"/>
      <c r="AG7" s="150"/>
      <c r="AH7" s="153"/>
      <c r="AI7" s="141"/>
      <c r="AJ7" s="153"/>
      <c r="AK7" s="153"/>
      <c r="AL7" s="153"/>
      <c r="AM7" s="153"/>
      <c r="AN7" s="147"/>
      <c r="AO7" s="153"/>
      <c r="AP7" s="153"/>
    </row>
    <row r="8" spans="1:43" ht="31" x14ac:dyDescent="0.3">
      <c r="A8" s="229"/>
      <c r="B8" s="229"/>
      <c r="C8" s="181"/>
      <c r="D8" s="181"/>
      <c r="E8" s="181"/>
      <c r="F8" s="175"/>
      <c r="G8" s="196"/>
      <c r="H8" s="197" t="s">
        <v>353</v>
      </c>
      <c r="I8" s="240"/>
      <c r="J8" s="250"/>
      <c r="K8" s="200"/>
      <c r="L8" s="200"/>
      <c r="M8" s="200"/>
      <c r="N8" s="281"/>
      <c r="O8" s="281"/>
      <c r="P8" s="281"/>
      <c r="Q8" s="281"/>
      <c r="R8" s="281"/>
      <c r="S8" s="281"/>
      <c r="T8" s="281"/>
      <c r="U8" s="281"/>
      <c r="V8" s="217"/>
      <c r="W8" s="235"/>
      <c r="X8" s="181"/>
      <c r="Y8" s="7" t="s">
        <v>233</v>
      </c>
      <c r="Z8" s="21">
        <v>250</v>
      </c>
      <c r="AA8" s="18" t="s">
        <v>689</v>
      </c>
      <c r="AB8" s="21">
        <v>180</v>
      </c>
      <c r="AC8" s="89">
        <v>250</v>
      </c>
      <c r="AD8" s="21"/>
      <c r="AE8" s="19">
        <f t="shared" si="0"/>
        <v>0</v>
      </c>
      <c r="AF8" s="147"/>
      <c r="AG8" s="150"/>
      <c r="AH8" s="153"/>
      <c r="AI8" s="141"/>
      <c r="AJ8" s="153"/>
      <c r="AK8" s="153"/>
      <c r="AL8" s="153"/>
      <c r="AM8" s="153"/>
      <c r="AN8" s="147"/>
      <c r="AO8" s="153"/>
      <c r="AP8" s="153"/>
    </row>
    <row r="9" spans="1:43" ht="15.5" x14ac:dyDescent="0.3">
      <c r="A9" s="229"/>
      <c r="B9" s="229"/>
      <c r="C9" s="181"/>
      <c r="D9" s="181"/>
      <c r="E9" s="181"/>
      <c r="F9" s="175"/>
      <c r="G9" s="196" t="s">
        <v>26</v>
      </c>
      <c r="H9" s="197" t="s">
        <v>667</v>
      </c>
      <c r="I9" s="240" t="s">
        <v>359</v>
      </c>
      <c r="J9" s="250" t="s">
        <v>361</v>
      </c>
      <c r="K9" s="200">
        <v>2500</v>
      </c>
      <c r="L9" s="200">
        <v>800</v>
      </c>
      <c r="M9" s="200">
        <v>946</v>
      </c>
      <c r="N9" s="281"/>
      <c r="O9" s="281"/>
      <c r="P9" s="281"/>
      <c r="Q9" s="281"/>
      <c r="R9" s="281"/>
      <c r="S9" s="281"/>
      <c r="T9" s="281"/>
      <c r="U9" s="281"/>
      <c r="V9" s="217"/>
      <c r="W9" s="235"/>
      <c r="X9" s="181"/>
      <c r="Y9" s="7" t="s">
        <v>234</v>
      </c>
      <c r="Z9" s="21">
        <v>800</v>
      </c>
      <c r="AA9" s="18" t="s">
        <v>683</v>
      </c>
      <c r="AB9" s="21">
        <v>330</v>
      </c>
      <c r="AC9" s="89">
        <v>800</v>
      </c>
      <c r="AD9" s="21"/>
      <c r="AE9" s="19">
        <f t="shared" si="0"/>
        <v>0</v>
      </c>
      <c r="AF9" s="147"/>
      <c r="AG9" s="150"/>
      <c r="AH9" s="153"/>
      <c r="AI9" s="141"/>
      <c r="AJ9" s="153"/>
      <c r="AK9" s="153"/>
      <c r="AL9" s="153"/>
      <c r="AM9" s="153"/>
      <c r="AN9" s="147"/>
      <c r="AO9" s="153"/>
      <c r="AP9" s="153"/>
    </row>
    <row r="10" spans="1:43" ht="15.5" x14ac:dyDescent="0.3">
      <c r="A10" s="229"/>
      <c r="B10" s="229"/>
      <c r="C10" s="181"/>
      <c r="D10" s="181"/>
      <c r="E10" s="181"/>
      <c r="F10" s="175"/>
      <c r="G10" s="196"/>
      <c r="H10" s="197"/>
      <c r="I10" s="240"/>
      <c r="J10" s="250"/>
      <c r="K10" s="200"/>
      <c r="L10" s="200"/>
      <c r="M10" s="200"/>
      <c r="N10" s="281"/>
      <c r="O10" s="281"/>
      <c r="P10" s="281"/>
      <c r="Q10" s="281"/>
      <c r="R10" s="281"/>
      <c r="S10" s="281"/>
      <c r="T10" s="281"/>
      <c r="U10" s="281"/>
      <c r="V10" s="217"/>
      <c r="W10" s="235"/>
      <c r="X10" s="181"/>
      <c r="Y10" s="7" t="s">
        <v>533</v>
      </c>
      <c r="Z10" s="21">
        <v>3</v>
      </c>
      <c r="AA10" s="18" t="s">
        <v>688</v>
      </c>
      <c r="AB10" s="21">
        <v>270</v>
      </c>
      <c r="AC10" s="89">
        <v>300</v>
      </c>
      <c r="AD10" s="21"/>
      <c r="AE10" s="19">
        <f t="shared" si="0"/>
        <v>0</v>
      </c>
      <c r="AF10" s="147"/>
      <c r="AG10" s="150"/>
      <c r="AH10" s="153"/>
      <c r="AI10" s="141"/>
      <c r="AJ10" s="153"/>
      <c r="AK10" s="153"/>
      <c r="AL10" s="153"/>
      <c r="AM10" s="153"/>
      <c r="AN10" s="147"/>
      <c r="AO10" s="153"/>
      <c r="AP10" s="153"/>
    </row>
    <row r="11" spans="1:43" ht="36.75" customHeight="1" x14ac:dyDescent="0.3">
      <c r="A11" s="229"/>
      <c r="B11" s="229"/>
      <c r="C11" s="181"/>
      <c r="D11" s="181"/>
      <c r="E11" s="181"/>
      <c r="F11" s="175"/>
      <c r="G11" s="196"/>
      <c r="H11" s="197" t="s">
        <v>353</v>
      </c>
      <c r="I11" s="240"/>
      <c r="J11" s="250"/>
      <c r="K11" s="200"/>
      <c r="L11" s="200"/>
      <c r="M11" s="200"/>
      <c r="N11" s="281"/>
      <c r="O11" s="281"/>
      <c r="P11" s="281"/>
      <c r="Q11" s="281"/>
      <c r="R11" s="281"/>
      <c r="S11" s="281"/>
      <c r="T11" s="281"/>
      <c r="U11" s="281"/>
      <c r="V11" s="217"/>
      <c r="W11" s="235"/>
      <c r="X11" s="181"/>
      <c r="Y11" s="7" t="s">
        <v>534</v>
      </c>
      <c r="Z11" s="21">
        <v>3</v>
      </c>
      <c r="AA11" s="18" t="s">
        <v>691</v>
      </c>
      <c r="AB11" s="21">
        <v>300</v>
      </c>
      <c r="AC11" s="89"/>
      <c r="AD11" s="21"/>
      <c r="AE11" s="19" t="e">
        <f t="shared" si="0"/>
        <v>#DIV/0!</v>
      </c>
      <c r="AF11" s="147"/>
      <c r="AG11" s="150"/>
      <c r="AH11" s="153"/>
      <c r="AI11" s="141"/>
      <c r="AJ11" s="153"/>
      <c r="AK11" s="153"/>
      <c r="AL11" s="153"/>
      <c r="AM11" s="153"/>
      <c r="AN11" s="147"/>
      <c r="AO11" s="153"/>
      <c r="AP11" s="153"/>
    </row>
    <row r="12" spans="1:43" ht="62" x14ac:dyDescent="0.3">
      <c r="A12" s="229"/>
      <c r="B12" s="229"/>
      <c r="C12" s="181"/>
      <c r="D12" s="181"/>
      <c r="E12" s="181"/>
      <c r="F12" s="175"/>
      <c r="G12" s="7" t="s">
        <v>27</v>
      </c>
      <c r="H12" s="88" t="s">
        <v>667</v>
      </c>
      <c r="I12" s="6" t="s">
        <v>16</v>
      </c>
      <c r="J12" s="10" t="s">
        <v>362</v>
      </c>
      <c r="K12" s="21">
        <v>1500</v>
      </c>
      <c r="L12" s="21" t="s">
        <v>463</v>
      </c>
      <c r="M12" s="91">
        <v>148</v>
      </c>
      <c r="N12" s="22"/>
      <c r="O12" s="22"/>
      <c r="P12" s="22"/>
      <c r="Q12" s="22"/>
      <c r="R12" s="22"/>
      <c r="S12" s="22"/>
      <c r="T12" s="22"/>
      <c r="U12" s="22"/>
      <c r="V12" s="217"/>
      <c r="W12" s="235"/>
      <c r="X12" s="181"/>
      <c r="Y12" s="7" t="s">
        <v>235</v>
      </c>
      <c r="Z12" s="21" t="s">
        <v>660</v>
      </c>
      <c r="AA12" s="18"/>
      <c r="AB12" s="21"/>
      <c r="AC12" s="33"/>
      <c r="AD12" s="21"/>
      <c r="AE12" s="19" t="s">
        <v>246</v>
      </c>
      <c r="AF12" s="147"/>
      <c r="AG12" s="150"/>
      <c r="AH12" s="153"/>
      <c r="AI12" s="141"/>
      <c r="AJ12" s="153"/>
      <c r="AK12" s="153"/>
      <c r="AL12" s="153"/>
      <c r="AM12" s="153"/>
      <c r="AN12" s="147"/>
      <c r="AO12" s="153"/>
      <c r="AP12" s="153"/>
    </row>
    <row r="13" spans="1:43" ht="31" x14ac:dyDescent="0.3">
      <c r="A13" s="229"/>
      <c r="B13" s="229"/>
      <c r="C13" s="181"/>
      <c r="D13" s="181"/>
      <c r="E13" s="181"/>
      <c r="F13" s="175"/>
      <c r="G13" s="177" t="s">
        <v>181</v>
      </c>
      <c r="H13" s="179" t="s">
        <v>670</v>
      </c>
      <c r="I13" s="243">
        <v>0</v>
      </c>
      <c r="J13" s="186" t="s">
        <v>363</v>
      </c>
      <c r="K13" s="167">
        <v>4</v>
      </c>
      <c r="L13" s="216">
        <v>1</v>
      </c>
      <c r="M13" s="216">
        <v>2</v>
      </c>
      <c r="N13" s="152"/>
      <c r="O13" s="152"/>
      <c r="P13" s="152"/>
      <c r="Q13" s="152"/>
      <c r="R13" s="152"/>
      <c r="S13" s="152"/>
      <c r="T13" s="152"/>
      <c r="U13" s="152"/>
      <c r="V13" s="217"/>
      <c r="W13" s="235"/>
      <c r="X13" s="181"/>
      <c r="Y13" s="7" t="s">
        <v>201</v>
      </c>
      <c r="Z13" s="21">
        <v>1</v>
      </c>
      <c r="AA13" s="18" t="s">
        <v>695</v>
      </c>
      <c r="AB13" s="21">
        <v>90</v>
      </c>
      <c r="AC13" s="89">
        <v>60</v>
      </c>
      <c r="AD13" s="21"/>
      <c r="AE13" s="19">
        <f t="shared" si="0"/>
        <v>0</v>
      </c>
      <c r="AF13" s="147"/>
      <c r="AG13" s="150"/>
      <c r="AH13" s="153"/>
      <c r="AI13" s="141"/>
      <c r="AJ13" s="153"/>
      <c r="AK13" s="153"/>
      <c r="AL13" s="153"/>
      <c r="AM13" s="153"/>
      <c r="AN13" s="147"/>
      <c r="AO13" s="153"/>
      <c r="AP13" s="153"/>
    </row>
    <row r="14" spans="1:43" ht="31" x14ac:dyDescent="0.3">
      <c r="A14" s="229"/>
      <c r="B14" s="229"/>
      <c r="C14" s="181"/>
      <c r="D14" s="181"/>
      <c r="E14" s="181"/>
      <c r="F14" s="175"/>
      <c r="G14" s="178"/>
      <c r="H14" s="180"/>
      <c r="I14" s="244"/>
      <c r="J14" s="188"/>
      <c r="K14" s="168"/>
      <c r="L14" s="218"/>
      <c r="M14" s="218"/>
      <c r="N14" s="154"/>
      <c r="O14" s="154"/>
      <c r="P14" s="154"/>
      <c r="Q14" s="154"/>
      <c r="R14" s="154"/>
      <c r="S14" s="154"/>
      <c r="T14" s="154"/>
      <c r="U14" s="154"/>
      <c r="V14" s="217"/>
      <c r="W14" s="235"/>
      <c r="X14" s="181"/>
      <c r="Y14" s="7" t="s">
        <v>696</v>
      </c>
      <c r="Z14" s="21">
        <v>50</v>
      </c>
      <c r="AA14" s="18" t="s">
        <v>689</v>
      </c>
      <c r="AB14" s="21">
        <v>180</v>
      </c>
      <c r="AC14" s="89">
        <v>100</v>
      </c>
      <c r="AD14" s="21"/>
      <c r="AE14" s="19">
        <f t="shared" si="0"/>
        <v>0</v>
      </c>
      <c r="AF14" s="147"/>
      <c r="AG14" s="150"/>
      <c r="AH14" s="153"/>
      <c r="AI14" s="141"/>
      <c r="AJ14" s="153"/>
      <c r="AK14" s="153"/>
      <c r="AL14" s="153"/>
      <c r="AM14" s="153"/>
      <c r="AN14" s="147"/>
      <c r="AO14" s="153"/>
      <c r="AP14" s="153"/>
    </row>
    <row r="15" spans="1:43" ht="62" x14ac:dyDescent="0.3">
      <c r="A15" s="229"/>
      <c r="B15" s="229"/>
      <c r="C15" s="181"/>
      <c r="D15" s="181"/>
      <c r="E15" s="181"/>
      <c r="F15" s="175"/>
      <c r="G15" s="7" t="s">
        <v>182</v>
      </c>
      <c r="H15" s="1" t="s">
        <v>672</v>
      </c>
      <c r="I15" s="8">
        <v>522</v>
      </c>
      <c r="J15" s="10" t="s">
        <v>364</v>
      </c>
      <c r="K15" s="21">
        <v>800</v>
      </c>
      <c r="L15" s="4">
        <v>300</v>
      </c>
      <c r="M15" s="4">
        <v>143</v>
      </c>
      <c r="N15" s="40"/>
      <c r="O15" s="40"/>
      <c r="P15" s="40"/>
      <c r="Q15" s="40"/>
      <c r="R15" s="40"/>
      <c r="S15" s="40"/>
      <c r="T15" s="40"/>
      <c r="U15" s="40"/>
      <c r="V15" s="217"/>
      <c r="W15" s="235"/>
      <c r="X15" s="181"/>
      <c r="Y15" s="7" t="s">
        <v>535</v>
      </c>
      <c r="Z15" s="21">
        <v>2</v>
      </c>
      <c r="AA15" s="18" t="s">
        <v>688</v>
      </c>
      <c r="AB15" s="21">
        <v>270</v>
      </c>
      <c r="AC15" s="89">
        <v>300</v>
      </c>
      <c r="AD15" s="21"/>
      <c r="AE15" s="19">
        <f t="shared" si="0"/>
        <v>0</v>
      </c>
      <c r="AF15" s="147"/>
      <c r="AG15" s="150"/>
      <c r="AH15" s="153"/>
      <c r="AI15" s="141"/>
      <c r="AJ15" s="153"/>
      <c r="AK15" s="153"/>
      <c r="AL15" s="153"/>
      <c r="AM15" s="153"/>
      <c r="AN15" s="147"/>
      <c r="AO15" s="153"/>
      <c r="AP15" s="153"/>
    </row>
    <row r="16" spans="1:43" ht="62" x14ac:dyDescent="0.3">
      <c r="A16" s="229"/>
      <c r="B16" s="229"/>
      <c r="C16" s="181"/>
      <c r="D16" s="181"/>
      <c r="E16" s="181"/>
      <c r="F16" s="175"/>
      <c r="G16" s="7" t="s">
        <v>183</v>
      </c>
      <c r="H16" s="1" t="s">
        <v>672</v>
      </c>
      <c r="I16" s="8" t="s">
        <v>16</v>
      </c>
      <c r="J16" s="10" t="s">
        <v>365</v>
      </c>
      <c r="K16" s="21">
        <v>100</v>
      </c>
      <c r="L16" s="4">
        <v>20</v>
      </c>
      <c r="M16" s="4">
        <v>0</v>
      </c>
      <c r="N16" s="40"/>
      <c r="O16" s="40"/>
      <c r="P16" s="40"/>
      <c r="Q16" s="40"/>
      <c r="R16" s="40"/>
      <c r="S16" s="40"/>
      <c r="T16" s="40"/>
      <c r="U16" s="40"/>
      <c r="V16" s="217"/>
      <c r="W16" s="235"/>
      <c r="X16" s="181"/>
      <c r="Y16" s="7" t="s">
        <v>536</v>
      </c>
      <c r="Z16" s="21">
        <v>20</v>
      </c>
      <c r="AA16" s="18" t="s">
        <v>691</v>
      </c>
      <c r="AB16" s="21">
        <v>300</v>
      </c>
      <c r="AC16" s="89">
        <v>20</v>
      </c>
      <c r="AD16" s="21"/>
      <c r="AE16" s="19">
        <f t="shared" si="0"/>
        <v>0</v>
      </c>
      <c r="AF16" s="147"/>
      <c r="AG16" s="150"/>
      <c r="AH16" s="153"/>
      <c r="AI16" s="141"/>
      <c r="AJ16" s="153"/>
      <c r="AK16" s="153"/>
      <c r="AL16" s="153"/>
      <c r="AM16" s="153"/>
      <c r="AN16" s="147"/>
      <c r="AO16" s="153"/>
      <c r="AP16" s="153"/>
    </row>
    <row r="17" spans="1:43" ht="77.5" x14ac:dyDescent="0.3">
      <c r="A17" s="229"/>
      <c r="B17" s="229"/>
      <c r="C17" s="181"/>
      <c r="D17" s="181"/>
      <c r="E17" s="180"/>
      <c r="F17" s="175"/>
      <c r="G17" s="7" t="s">
        <v>184</v>
      </c>
      <c r="H17" s="1" t="s">
        <v>673</v>
      </c>
      <c r="I17" s="8">
        <v>0</v>
      </c>
      <c r="J17" s="10" t="s">
        <v>366</v>
      </c>
      <c r="K17" s="21">
        <v>1</v>
      </c>
      <c r="L17" s="4">
        <v>1</v>
      </c>
      <c r="M17" s="4">
        <v>0</v>
      </c>
      <c r="N17" s="40"/>
      <c r="O17" s="40"/>
      <c r="P17" s="40"/>
      <c r="Q17" s="40"/>
      <c r="R17" s="40"/>
      <c r="S17" s="40"/>
      <c r="T17" s="40"/>
      <c r="U17" s="40"/>
      <c r="V17" s="217"/>
      <c r="W17" s="235"/>
      <c r="X17" s="180"/>
      <c r="Y17" s="7" t="s">
        <v>515</v>
      </c>
      <c r="Z17" s="21">
        <v>1</v>
      </c>
      <c r="AA17" s="18" t="s">
        <v>691</v>
      </c>
      <c r="AB17" s="21">
        <v>300</v>
      </c>
      <c r="AC17" s="89"/>
      <c r="AD17" s="21"/>
      <c r="AE17" s="19" t="e">
        <f t="shared" si="0"/>
        <v>#DIV/0!</v>
      </c>
      <c r="AF17" s="148"/>
      <c r="AG17" s="151"/>
      <c r="AH17" s="154"/>
      <c r="AI17" s="142"/>
      <c r="AJ17" s="154"/>
      <c r="AK17" s="154"/>
      <c r="AL17" s="154"/>
      <c r="AM17" s="154"/>
      <c r="AN17" s="148"/>
      <c r="AO17" s="154"/>
      <c r="AP17" s="154"/>
    </row>
    <row r="18" spans="1:43" s="81" customFormat="1" ht="32.5" x14ac:dyDescent="0.35">
      <c r="A18" s="64"/>
      <c r="B18" s="64"/>
      <c r="C18" s="65"/>
      <c r="D18" s="66"/>
      <c r="E18" s="65"/>
      <c r="F18" s="67"/>
      <c r="G18" s="68"/>
      <c r="H18" s="69"/>
      <c r="I18" s="65"/>
      <c r="J18" s="69"/>
      <c r="K18" s="70"/>
      <c r="L18" s="70"/>
      <c r="M18" s="70"/>
      <c r="N18" s="86"/>
      <c r="O18" s="70"/>
      <c r="P18" s="86"/>
      <c r="Q18" s="71"/>
      <c r="R18" s="72"/>
      <c r="S18" s="65"/>
      <c r="T18" s="73"/>
      <c r="U18" s="65"/>
      <c r="V18" s="70"/>
      <c r="W18" s="70"/>
      <c r="X18" s="70"/>
      <c r="Y18" s="70"/>
      <c r="Z18" s="74"/>
      <c r="AA18" s="70"/>
      <c r="AB18" s="65"/>
      <c r="AC18" s="72"/>
      <c r="AD18" s="71"/>
      <c r="AE18" s="75"/>
      <c r="AF18" s="75"/>
      <c r="AG18" s="114"/>
      <c r="AH18" s="75"/>
      <c r="AI18" s="75"/>
      <c r="AJ18" s="76"/>
      <c r="AK18" s="71"/>
      <c r="AL18" s="72"/>
      <c r="AM18" s="77"/>
      <c r="AN18" s="78"/>
      <c r="AO18" s="79"/>
      <c r="AP18" s="73"/>
      <c r="AQ18" s="80"/>
    </row>
    <row r="19" spans="1:43" ht="44.25" customHeight="1" x14ac:dyDescent="0.3">
      <c r="A19" s="231" t="s">
        <v>18</v>
      </c>
      <c r="B19" s="231" t="s">
        <v>215</v>
      </c>
      <c r="C19" s="197" t="s">
        <v>20</v>
      </c>
      <c r="D19" s="197" t="s">
        <v>514</v>
      </c>
      <c r="E19" s="197" t="s">
        <v>21</v>
      </c>
      <c r="F19" s="242" t="s">
        <v>28</v>
      </c>
      <c r="G19" s="196" t="s">
        <v>29</v>
      </c>
      <c r="H19" s="197" t="s">
        <v>675</v>
      </c>
      <c r="I19" s="240" t="s">
        <v>367</v>
      </c>
      <c r="J19" s="250" t="s">
        <v>368</v>
      </c>
      <c r="K19" s="200">
        <v>1010</v>
      </c>
      <c r="L19" s="200">
        <v>300</v>
      </c>
      <c r="M19" s="200">
        <v>381</v>
      </c>
      <c r="N19" s="281"/>
      <c r="O19" s="281"/>
      <c r="P19" s="281"/>
      <c r="Q19" s="281"/>
      <c r="R19" s="281"/>
      <c r="S19" s="281"/>
      <c r="T19" s="281"/>
      <c r="U19" s="281"/>
      <c r="V19" s="220" t="s">
        <v>140</v>
      </c>
      <c r="W19" s="221">
        <v>2020130010102</v>
      </c>
      <c r="X19" s="179" t="s">
        <v>141</v>
      </c>
      <c r="Y19" s="7" t="s">
        <v>236</v>
      </c>
      <c r="Z19" s="21">
        <v>300</v>
      </c>
      <c r="AA19" s="18" t="s">
        <v>691</v>
      </c>
      <c r="AB19" s="21">
        <v>300</v>
      </c>
      <c r="AC19" s="89">
        <v>300</v>
      </c>
      <c r="AD19" s="21"/>
      <c r="AE19" s="19">
        <f t="shared" si="0"/>
        <v>0</v>
      </c>
      <c r="AF19" s="146" t="s">
        <v>217</v>
      </c>
      <c r="AG19" s="149" t="s">
        <v>734</v>
      </c>
      <c r="AH19" s="152" t="s">
        <v>179</v>
      </c>
      <c r="AI19" s="140">
        <v>95000000</v>
      </c>
      <c r="AJ19" s="152" t="s">
        <v>485</v>
      </c>
      <c r="AK19" s="152" t="s">
        <v>260</v>
      </c>
      <c r="AL19" s="152" t="s">
        <v>259</v>
      </c>
      <c r="AM19" s="152" t="s">
        <v>505</v>
      </c>
      <c r="AN19" s="146" t="s">
        <v>506</v>
      </c>
      <c r="AO19" s="152"/>
      <c r="AP19" s="152"/>
    </row>
    <row r="20" spans="1:43" ht="30" customHeight="1" x14ac:dyDescent="0.3">
      <c r="A20" s="231"/>
      <c r="B20" s="231"/>
      <c r="C20" s="197"/>
      <c r="D20" s="197"/>
      <c r="E20" s="197"/>
      <c r="F20" s="242"/>
      <c r="G20" s="196"/>
      <c r="H20" s="197" t="s">
        <v>353</v>
      </c>
      <c r="I20" s="240"/>
      <c r="J20" s="250"/>
      <c r="K20" s="200"/>
      <c r="L20" s="200"/>
      <c r="M20" s="200"/>
      <c r="N20" s="281"/>
      <c r="O20" s="281"/>
      <c r="P20" s="281"/>
      <c r="Q20" s="281"/>
      <c r="R20" s="281"/>
      <c r="S20" s="281"/>
      <c r="T20" s="281"/>
      <c r="U20" s="281"/>
      <c r="V20" s="220"/>
      <c r="W20" s="221"/>
      <c r="X20" s="181"/>
      <c r="Y20" s="7" t="s">
        <v>537</v>
      </c>
      <c r="Z20" s="21">
        <v>100</v>
      </c>
      <c r="AA20" s="18" t="s">
        <v>688</v>
      </c>
      <c r="AB20" s="21">
        <v>270</v>
      </c>
      <c r="AC20" s="89">
        <v>200</v>
      </c>
      <c r="AD20" s="21"/>
      <c r="AE20" s="19">
        <f t="shared" si="0"/>
        <v>0</v>
      </c>
      <c r="AF20" s="147"/>
      <c r="AG20" s="150"/>
      <c r="AH20" s="153"/>
      <c r="AI20" s="141"/>
      <c r="AJ20" s="153"/>
      <c r="AK20" s="153"/>
      <c r="AL20" s="153"/>
      <c r="AM20" s="153"/>
      <c r="AN20" s="147"/>
      <c r="AO20" s="153"/>
      <c r="AP20" s="153"/>
    </row>
    <row r="21" spans="1:43" ht="77.5" x14ac:dyDescent="0.3">
      <c r="A21" s="231"/>
      <c r="B21" s="231"/>
      <c r="C21" s="197"/>
      <c r="D21" s="197"/>
      <c r="E21" s="197"/>
      <c r="F21" s="242"/>
      <c r="G21" s="196" t="s">
        <v>30</v>
      </c>
      <c r="H21" s="197" t="s">
        <v>675</v>
      </c>
      <c r="I21" s="240" t="s">
        <v>369</v>
      </c>
      <c r="J21" s="250" t="s">
        <v>370</v>
      </c>
      <c r="K21" s="200">
        <v>600</v>
      </c>
      <c r="L21" s="200">
        <v>200</v>
      </c>
      <c r="M21" s="200">
        <v>188</v>
      </c>
      <c r="N21" s="281"/>
      <c r="O21" s="281"/>
      <c r="P21" s="281"/>
      <c r="Q21" s="281"/>
      <c r="R21" s="281"/>
      <c r="S21" s="281"/>
      <c r="T21" s="281"/>
      <c r="U21" s="281"/>
      <c r="V21" s="220"/>
      <c r="W21" s="221"/>
      <c r="X21" s="181"/>
      <c r="Y21" s="7" t="s">
        <v>516</v>
      </c>
      <c r="Z21" s="21">
        <v>20</v>
      </c>
      <c r="AA21" s="18" t="s">
        <v>691</v>
      </c>
      <c r="AB21" s="21">
        <v>300</v>
      </c>
      <c r="AC21" s="89">
        <v>300</v>
      </c>
      <c r="AD21" s="21"/>
      <c r="AE21" s="19">
        <f t="shared" si="0"/>
        <v>0</v>
      </c>
      <c r="AF21" s="147"/>
      <c r="AG21" s="150"/>
      <c r="AH21" s="153"/>
      <c r="AI21" s="141"/>
      <c r="AJ21" s="153"/>
      <c r="AK21" s="153"/>
      <c r="AL21" s="153"/>
      <c r="AM21" s="153"/>
      <c r="AN21" s="147"/>
      <c r="AO21" s="153"/>
      <c r="AP21" s="153"/>
    </row>
    <row r="22" spans="1:43" ht="29.25" customHeight="1" x14ac:dyDescent="0.3">
      <c r="A22" s="231"/>
      <c r="B22" s="231"/>
      <c r="C22" s="197"/>
      <c r="D22" s="197"/>
      <c r="E22" s="197"/>
      <c r="F22" s="242"/>
      <c r="G22" s="196"/>
      <c r="H22" s="197" t="s">
        <v>353</v>
      </c>
      <c r="I22" s="240"/>
      <c r="J22" s="250"/>
      <c r="K22" s="200"/>
      <c r="L22" s="200"/>
      <c r="M22" s="200"/>
      <c r="N22" s="281"/>
      <c r="O22" s="281"/>
      <c r="P22" s="281"/>
      <c r="Q22" s="281"/>
      <c r="R22" s="281"/>
      <c r="S22" s="281"/>
      <c r="T22" s="281"/>
      <c r="U22" s="281"/>
      <c r="V22" s="220"/>
      <c r="W22" s="221"/>
      <c r="X22" s="181"/>
      <c r="Y22" s="7" t="s">
        <v>538</v>
      </c>
      <c r="Z22" s="21">
        <v>200</v>
      </c>
      <c r="AA22" s="18" t="s">
        <v>688</v>
      </c>
      <c r="AB22" s="21">
        <v>270</v>
      </c>
      <c r="AC22" s="89">
        <v>200</v>
      </c>
      <c r="AD22" s="21"/>
      <c r="AE22" s="19">
        <f t="shared" si="0"/>
        <v>0</v>
      </c>
      <c r="AF22" s="147"/>
      <c r="AG22" s="150"/>
      <c r="AH22" s="153"/>
      <c r="AI22" s="141"/>
      <c r="AJ22" s="153"/>
      <c r="AK22" s="153"/>
      <c r="AL22" s="153"/>
      <c r="AM22" s="153"/>
      <c r="AN22" s="147"/>
      <c r="AO22" s="153"/>
      <c r="AP22" s="153"/>
    </row>
    <row r="23" spans="1:43" ht="31" x14ac:dyDescent="0.3">
      <c r="A23" s="231"/>
      <c r="B23" s="231"/>
      <c r="C23" s="197"/>
      <c r="D23" s="197"/>
      <c r="E23" s="197"/>
      <c r="F23" s="242"/>
      <c r="G23" s="196" t="s">
        <v>31</v>
      </c>
      <c r="H23" s="197" t="s">
        <v>675</v>
      </c>
      <c r="I23" s="240" t="s">
        <v>371</v>
      </c>
      <c r="J23" s="250" t="s">
        <v>372</v>
      </c>
      <c r="K23" s="200">
        <v>100</v>
      </c>
      <c r="L23" s="200">
        <v>30</v>
      </c>
      <c r="M23" s="200">
        <v>60</v>
      </c>
      <c r="N23" s="281"/>
      <c r="O23" s="281"/>
      <c r="P23" s="281"/>
      <c r="Q23" s="281"/>
      <c r="R23" s="281"/>
      <c r="S23" s="281"/>
      <c r="T23" s="281"/>
      <c r="U23" s="281"/>
      <c r="V23" s="220"/>
      <c r="W23" s="221"/>
      <c r="X23" s="181"/>
      <c r="Y23" s="7" t="s">
        <v>465</v>
      </c>
      <c r="Z23" s="21">
        <v>100</v>
      </c>
      <c r="AA23" s="18" t="s">
        <v>691</v>
      </c>
      <c r="AB23" s="21">
        <v>300</v>
      </c>
      <c r="AC23" s="89">
        <v>100</v>
      </c>
      <c r="AD23" s="21"/>
      <c r="AE23" s="19">
        <f t="shared" si="0"/>
        <v>0</v>
      </c>
      <c r="AF23" s="147"/>
      <c r="AG23" s="150"/>
      <c r="AH23" s="153"/>
      <c r="AI23" s="141"/>
      <c r="AJ23" s="153"/>
      <c r="AK23" s="153"/>
      <c r="AL23" s="153"/>
      <c r="AM23" s="153"/>
      <c r="AN23" s="147"/>
      <c r="AO23" s="153"/>
      <c r="AP23" s="153"/>
    </row>
    <row r="24" spans="1:43" ht="62" x14ac:dyDescent="0.3">
      <c r="A24" s="231"/>
      <c r="B24" s="231"/>
      <c r="C24" s="197"/>
      <c r="D24" s="197"/>
      <c r="E24" s="197"/>
      <c r="F24" s="242"/>
      <c r="G24" s="196"/>
      <c r="H24" s="197" t="s">
        <v>353</v>
      </c>
      <c r="I24" s="240"/>
      <c r="J24" s="250"/>
      <c r="K24" s="200"/>
      <c r="L24" s="200"/>
      <c r="M24" s="200"/>
      <c r="N24" s="281"/>
      <c r="O24" s="281"/>
      <c r="P24" s="281"/>
      <c r="Q24" s="281"/>
      <c r="R24" s="281"/>
      <c r="S24" s="281"/>
      <c r="T24" s="281"/>
      <c r="U24" s="281"/>
      <c r="V24" s="220"/>
      <c r="W24" s="221"/>
      <c r="X24" s="180"/>
      <c r="Y24" s="7" t="s">
        <v>237</v>
      </c>
      <c r="Z24" s="21">
        <v>30</v>
      </c>
      <c r="AA24" s="18" t="s">
        <v>689</v>
      </c>
      <c r="AB24" s="21">
        <v>180</v>
      </c>
      <c r="AC24" s="89">
        <v>30</v>
      </c>
      <c r="AD24" s="21"/>
      <c r="AE24" s="19">
        <f t="shared" si="0"/>
        <v>0</v>
      </c>
      <c r="AF24" s="148"/>
      <c r="AG24" s="151"/>
      <c r="AH24" s="154"/>
      <c r="AI24" s="142"/>
      <c r="AJ24" s="154"/>
      <c r="AK24" s="154"/>
      <c r="AL24" s="154"/>
      <c r="AM24" s="154"/>
      <c r="AN24" s="148"/>
      <c r="AO24" s="154"/>
      <c r="AP24" s="154"/>
    </row>
    <row r="25" spans="1:43" s="81" customFormat="1" ht="32.5" x14ac:dyDescent="0.35">
      <c r="A25" s="64"/>
      <c r="B25" s="64"/>
      <c r="C25" s="65"/>
      <c r="D25" s="66"/>
      <c r="E25" s="65"/>
      <c r="F25" s="67"/>
      <c r="G25" s="68"/>
      <c r="H25" s="69"/>
      <c r="I25" s="65"/>
      <c r="J25" s="69"/>
      <c r="K25" s="70"/>
      <c r="L25" s="70"/>
      <c r="M25" s="70"/>
      <c r="N25" s="86"/>
      <c r="O25" s="70"/>
      <c r="P25" s="86"/>
      <c r="Q25" s="71"/>
      <c r="R25" s="72"/>
      <c r="S25" s="65"/>
      <c r="T25" s="73"/>
      <c r="U25" s="65"/>
      <c r="V25" s="70"/>
      <c r="W25" s="70"/>
      <c r="X25" s="70"/>
      <c r="Y25" s="70"/>
      <c r="Z25" s="74"/>
      <c r="AA25" s="70"/>
      <c r="AB25" s="65"/>
      <c r="AC25" s="72"/>
      <c r="AD25" s="71"/>
      <c r="AE25" s="75"/>
      <c r="AF25" s="75"/>
      <c r="AG25" s="114"/>
      <c r="AH25" s="75"/>
      <c r="AI25" s="75"/>
      <c r="AJ25" s="76"/>
      <c r="AK25" s="71"/>
      <c r="AL25" s="72"/>
      <c r="AM25" s="77"/>
      <c r="AN25" s="78"/>
      <c r="AO25" s="79"/>
      <c r="AP25" s="73"/>
      <c r="AQ25" s="80"/>
    </row>
    <row r="26" spans="1:43" ht="21" customHeight="1" x14ac:dyDescent="0.3">
      <c r="A26" s="231" t="s">
        <v>18</v>
      </c>
      <c r="B26" s="231" t="s">
        <v>19</v>
      </c>
      <c r="C26" s="197" t="s">
        <v>32</v>
      </c>
      <c r="D26" s="197" t="s">
        <v>33</v>
      </c>
      <c r="E26" s="197" t="s">
        <v>34</v>
      </c>
      <c r="F26" s="242" t="s">
        <v>35</v>
      </c>
      <c r="G26" s="196" t="s">
        <v>36</v>
      </c>
      <c r="H26" s="197" t="s">
        <v>676</v>
      </c>
      <c r="I26" s="253" t="s">
        <v>373</v>
      </c>
      <c r="J26" s="196" t="s">
        <v>374</v>
      </c>
      <c r="K26" s="200">
        <v>800</v>
      </c>
      <c r="L26" s="200">
        <v>365</v>
      </c>
      <c r="M26" s="200">
        <v>35</v>
      </c>
      <c r="N26" s="281"/>
      <c r="O26" s="281"/>
      <c r="P26" s="281"/>
      <c r="Q26" s="281"/>
      <c r="R26" s="281"/>
      <c r="S26" s="281"/>
      <c r="T26" s="281"/>
      <c r="U26" s="281"/>
      <c r="V26" s="220" t="s">
        <v>142</v>
      </c>
      <c r="W26" s="221">
        <v>2020130010101</v>
      </c>
      <c r="X26" s="179" t="s">
        <v>649</v>
      </c>
      <c r="Y26" s="7" t="s">
        <v>539</v>
      </c>
      <c r="Z26" s="21">
        <v>400</v>
      </c>
      <c r="AA26" s="18" t="s">
        <v>683</v>
      </c>
      <c r="AB26" s="21">
        <v>330</v>
      </c>
      <c r="AC26" s="89">
        <v>400</v>
      </c>
      <c r="AD26" s="21"/>
      <c r="AE26" s="19">
        <f t="shared" si="0"/>
        <v>0</v>
      </c>
      <c r="AF26" s="146" t="s">
        <v>218</v>
      </c>
      <c r="AG26" s="149" t="s">
        <v>735</v>
      </c>
      <c r="AH26" s="152" t="s">
        <v>179</v>
      </c>
      <c r="AI26" s="140">
        <v>80000000</v>
      </c>
      <c r="AJ26" s="140" t="s">
        <v>485</v>
      </c>
      <c r="AK26" s="140" t="s">
        <v>258</v>
      </c>
      <c r="AL26" s="140" t="s">
        <v>257</v>
      </c>
      <c r="AM26" s="140" t="s">
        <v>504</v>
      </c>
      <c r="AN26" s="143" t="s">
        <v>506</v>
      </c>
      <c r="AO26" s="140"/>
      <c r="AP26" s="140"/>
    </row>
    <row r="27" spans="1:43" ht="77.5" x14ac:dyDescent="0.3">
      <c r="A27" s="231"/>
      <c r="B27" s="231"/>
      <c r="C27" s="197"/>
      <c r="D27" s="197"/>
      <c r="E27" s="197"/>
      <c r="F27" s="242"/>
      <c r="G27" s="196"/>
      <c r="H27" s="197"/>
      <c r="I27" s="253"/>
      <c r="J27" s="196"/>
      <c r="K27" s="200"/>
      <c r="L27" s="200"/>
      <c r="M27" s="200"/>
      <c r="N27" s="281"/>
      <c r="O27" s="281"/>
      <c r="P27" s="281"/>
      <c r="Q27" s="281"/>
      <c r="R27" s="281"/>
      <c r="S27" s="281"/>
      <c r="T27" s="281"/>
      <c r="U27" s="281"/>
      <c r="V27" s="220"/>
      <c r="W27" s="221"/>
      <c r="X27" s="181"/>
      <c r="Y27" s="7" t="s">
        <v>540</v>
      </c>
      <c r="Z27" s="21">
        <v>400</v>
      </c>
      <c r="AA27" s="18" t="s">
        <v>691</v>
      </c>
      <c r="AB27" s="21">
        <v>300</v>
      </c>
      <c r="AC27" s="89">
        <v>400</v>
      </c>
      <c r="AD27" s="21"/>
      <c r="AE27" s="19">
        <f t="shared" si="0"/>
        <v>0</v>
      </c>
      <c r="AF27" s="147"/>
      <c r="AG27" s="150"/>
      <c r="AH27" s="153"/>
      <c r="AI27" s="141"/>
      <c r="AJ27" s="141"/>
      <c r="AK27" s="141"/>
      <c r="AL27" s="141"/>
      <c r="AM27" s="141"/>
      <c r="AN27" s="144"/>
      <c r="AO27" s="141"/>
      <c r="AP27" s="141"/>
    </row>
    <row r="28" spans="1:43" ht="62" x14ac:dyDescent="0.3">
      <c r="A28" s="231"/>
      <c r="B28" s="231"/>
      <c r="C28" s="197"/>
      <c r="D28" s="197"/>
      <c r="E28" s="197"/>
      <c r="F28" s="242"/>
      <c r="G28" s="196"/>
      <c r="H28" s="197"/>
      <c r="I28" s="253"/>
      <c r="J28" s="196"/>
      <c r="K28" s="200"/>
      <c r="L28" s="200"/>
      <c r="M28" s="200"/>
      <c r="N28" s="281"/>
      <c r="O28" s="281"/>
      <c r="P28" s="281"/>
      <c r="Q28" s="281"/>
      <c r="R28" s="281"/>
      <c r="S28" s="281"/>
      <c r="T28" s="281"/>
      <c r="U28" s="281"/>
      <c r="V28" s="220"/>
      <c r="W28" s="221"/>
      <c r="X28" s="181"/>
      <c r="Y28" s="7" t="s">
        <v>238</v>
      </c>
      <c r="Z28" s="21">
        <v>365</v>
      </c>
      <c r="AA28" s="18" t="s">
        <v>689</v>
      </c>
      <c r="AB28" s="21">
        <v>180</v>
      </c>
      <c r="AC28" s="89">
        <v>365</v>
      </c>
      <c r="AD28" s="21"/>
      <c r="AE28" s="19">
        <f t="shared" si="0"/>
        <v>0</v>
      </c>
      <c r="AF28" s="147"/>
      <c r="AG28" s="150"/>
      <c r="AH28" s="153"/>
      <c r="AI28" s="141"/>
      <c r="AJ28" s="141"/>
      <c r="AK28" s="141"/>
      <c r="AL28" s="141"/>
      <c r="AM28" s="141"/>
      <c r="AN28" s="144"/>
      <c r="AO28" s="141"/>
      <c r="AP28" s="141"/>
    </row>
    <row r="29" spans="1:43" ht="31" x14ac:dyDescent="0.3">
      <c r="A29" s="231"/>
      <c r="B29" s="231"/>
      <c r="C29" s="197"/>
      <c r="D29" s="197"/>
      <c r="E29" s="197"/>
      <c r="F29" s="242"/>
      <c r="G29" s="196" t="s">
        <v>37</v>
      </c>
      <c r="H29" s="197" t="s">
        <v>677</v>
      </c>
      <c r="I29" s="240" t="s">
        <v>375</v>
      </c>
      <c r="J29" s="196" t="s">
        <v>376</v>
      </c>
      <c r="K29" s="200">
        <v>500</v>
      </c>
      <c r="L29" s="200">
        <v>200</v>
      </c>
      <c r="M29" s="200">
        <v>100</v>
      </c>
      <c r="N29" s="281"/>
      <c r="O29" s="281"/>
      <c r="P29" s="281"/>
      <c r="Q29" s="281"/>
      <c r="R29" s="281"/>
      <c r="S29" s="281"/>
      <c r="T29" s="281"/>
      <c r="U29" s="281"/>
      <c r="V29" s="220"/>
      <c r="W29" s="221"/>
      <c r="X29" s="181"/>
      <c r="Y29" s="7" t="s">
        <v>239</v>
      </c>
      <c r="Z29" s="21">
        <v>200</v>
      </c>
      <c r="AA29" s="18" t="s">
        <v>691</v>
      </c>
      <c r="AB29" s="21">
        <v>300</v>
      </c>
      <c r="AC29" s="89">
        <v>300</v>
      </c>
      <c r="AD29" s="21"/>
      <c r="AE29" s="19">
        <f t="shared" si="0"/>
        <v>0</v>
      </c>
      <c r="AF29" s="147"/>
      <c r="AG29" s="150"/>
      <c r="AH29" s="153"/>
      <c r="AI29" s="141"/>
      <c r="AJ29" s="141"/>
      <c r="AK29" s="141"/>
      <c r="AL29" s="141"/>
      <c r="AM29" s="141"/>
      <c r="AN29" s="144"/>
      <c r="AO29" s="141"/>
      <c r="AP29" s="141"/>
    </row>
    <row r="30" spans="1:43" ht="62" x14ac:dyDescent="0.3">
      <c r="A30" s="231"/>
      <c r="B30" s="231"/>
      <c r="C30" s="197"/>
      <c r="D30" s="197"/>
      <c r="E30" s="197"/>
      <c r="F30" s="242"/>
      <c r="G30" s="196"/>
      <c r="H30" s="197"/>
      <c r="I30" s="240"/>
      <c r="J30" s="196"/>
      <c r="K30" s="200"/>
      <c r="L30" s="200"/>
      <c r="M30" s="200"/>
      <c r="N30" s="281"/>
      <c r="O30" s="281"/>
      <c r="P30" s="281"/>
      <c r="Q30" s="281"/>
      <c r="R30" s="281"/>
      <c r="S30" s="281"/>
      <c r="T30" s="281"/>
      <c r="U30" s="281"/>
      <c r="V30" s="220"/>
      <c r="W30" s="221"/>
      <c r="X30" s="181"/>
      <c r="Y30" s="7" t="s">
        <v>541</v>
      </c>
      <c r="Z30" s="21">
        <v>200</v>
      </c>
      <c r="AA30" s="18" t="s">
        <v>689</v>
      </c>
      <c r="AB30" s="21">
        <v>180</v>
      </c>
      <c r="AC30" s="89">
        <v>300</v>
      </c>
      <c r="AD30" s="21"/>
      <c r="AE30" s="19">
        <f t="shared" si="0"/>
        <v>0</v>
      </c>
      <c r="AF30" s="147"/>
      <c r="AG30" s="150"/>
      <c r="AH30" s="153"/>
      <c r="AI30" s="141"/>
      <c r="AJ30" s="141"/>
      <c r="AK30" s="141"/>
      <c r="AL30" s="141"/>
      <c r="AM30" s="141"/>
      <c r="AN30" s="144"/>
      <c r="AO30" s="141"/>
      <c r="AP30" s="141"/>
    </row>
    <row r="31" spans="1:43" ht="31" x14ac:dyDescent="0.3">
      <c r="A31" s="231"/>
      <c r="B31" s="231"/>
      <c r="C31" s="197"/>
      <c r="D31" s="197"/>
      <c r="E31" s="197"/>
      <c r="F31" s="242"/>
      <c r="G31" s="196" t="s">
        <v>38</v>
      </c>
      <c r="H31" s="197" t="s">
        <v>676</v>
      </c>
      <c r="I31" s="240" t="s">
        <v>377</v>
      </c>
      <c r="J31" s="196" t="s">
        <v>378</v>
      </c>
      <c r="K31" s="200">
        <v>2200</v>
      </c>
      <c r="L31" s="200">
        <v>850</v>
      </c>
      <c r="M31" s="249">
        <v>330</v>
      </c>
      <c r="N31" s="281"/>
      <c r="O31" s="281"/>
      <c r="P31" s="281"/>
      <c r="Q31" s="281"/>
      <c r="R31" s="281"/>
      <c r="S31" s="281"/>
      <c r="T31" s="281"/>
      <c r="U31" s="281"/>
      <c r="V31" s="220"/>
      <c r="W31" s="221"/>
      <c r="X31" s="181"/>
      <c r="Y31" s="7" t="s">
        <v>542</v>
      </c>
      <c r="Z31" s="21">
        <v>850</v>
      </c>
      <c r="AA31" s="18" t="s">
        <v>683</v>
      </c>
      <c r="AB31" s="21">
        <v>330</v>
      </c>
      <c r="AC31" s="89">
        <v>850</v>
      </c>
      <c r="AD31" s="21"/>
      <c r="AE31" s="19">
        <f t="shared" si="0"/>
        <v>0</v>
      </c>
      <c r="AF31" s="147"/>
      <c r="AG31" s="150"/>
      <c r="AH31" s="153"/>
      <c r="AI31" s="141"/>
      <c r="AJ31" s="141"/>
      <c r="AK31" s="141"/>
      <c r="AL31" s="141"/>
      <c r="AM31" s="141"/>
      <c r="AN31" s="144"/>
      <c r="AO31" s="141"/>
      <c r="AP31" s="141"/>
    </row>
    <row r="32" spans="1:43" ht="31" x14ac:dyDescent="0.3">
      <c r="A32" s="231"/>
      <c r="B32" s="231"/>
      <c r="C32" s="197"/>
      <c r="D32" s="197"/>
      <c r="E32" s="197"/>
      <c r="F32" s="242"/>
      <c r="G32" s="196"/>
      <c r="H32" s="197"/>
      <c r="I32" s="240"/>
      <c r="J32" s="196"/>
      <c r="K32" s="200"/>
      <c r="L32" s="200"/>
      <c r="M32" s="249"/>
      <c r="N32" s="281"/>
      <c r="O32" s="281"/>
      <c r="P32" s="281"/>
      <c r="Q32" s="281"/>
      <c r="R32" s="281"/>
      <c r="S32" s="281"/>
      <c r="T32" s="281"/>
      <c r="U32" s="281"/>
      <c r="V32" s="220"/>
      <c r="W32" s="221"/>
      <c r="X32" s="180"/>
      <c r="Y32" s="7" t="s">
        <v>240</v>
      </c>
      <c r="Z32" s="21">
        <v>850</v>
      </c>
      <c r="AA32" s="18" t="s">
        <v>691</v>
      </c>
      <c r="AB32" s="21">
        <v>300</v>
      </c>
      <c r="AC32" s="89">
        <v>850</v>
      </c>
      <c r="AD32" s="21"/>
      <c r="AE32" s="19">
        <f t="shared" si="0"/>
        <v>0</v>
      </c>
      <c r="AF32" s="148"/>
      <c r="AG32" s="151"/>
      <c r="AH32" s="154"/>
      <c r="AI32" s="142"/>
      <c r="AJ32" s="142"/>
      <c r="AK32" s="142"/>
      <c r="AL32" s="142"/>
      <c r="AM32" s="142"/>
      <c r="AN32" s="145"/>
      <c r="AO32" s="142"/>
      <c r="AP32" s="142"/>
    </row>
    <row r="33" spans="1:44" s="81" customFormat="1" ht="32.5" x14ac:dyDescent="0.35">
      <c r="A33" s="64"/>
      <c r="B33" s="64"/>
      <c r="C33" s="65"/>
      <c r="D33" s="66"/>
      <c r="E33" s="65"/>
      <c r="F33" s="67"/>
      <c r="G33" s="68"/>
      <c r="H33" s="69"/>
      <c r="I33" s="65"/>
      <c r="J33" s="69"/>
      <c r="K33" s="70"/>
      <c r="L33" s="70"/>
      <c r="M33" s="70"/>
      <c r="N33" s="86"/>
      <c r="O33" s="70"/>
      <c r="P33" s="86"/>
      <c r="Q33" s="71"/>
      <c r="R33" s="72"/>
      <c r="S33" s="65"/>
      <c r="T33" s="73"/>
      <c r="U33" s="65"/>
      <c r="V33" s="70"/>
      <c r="W33" s="70"/>
      <c r="X33" s="70"/>
      <c r="Y33" s="70"/>
      <c r="Z33" s="74"/>
      <c r="AA33" s="70"/>
      <c r="AB33" s="65"/>
      <c r="AC33" s="72"/>
      <c r="AD33" s="71"/>
      <c r="AE33" s="75"/>
      <c r="AF33" s="75"/>
      <c r="AG33" s="114"/>
      <c r="AH33" s="75"/>
      <c r="AI33" s="75"/>
      <c r="AJ33" s="76"/>
      <c r="AK33" s="71"/>
      <c r="AL33" s="72"/>
      <c r="AM33" s="77"/>
      <c r="AN33" s="78"/>
      <c r="AO33" s="79"/>
      <c r="AP33" s="73"/>
      <c r="AQ33" s="80"/>
    </row>
    <row r="34" spans="1:44" ht="62" customHeight="1" x14ac:dyDescent="0.3">
      <c r="A34" s="231" t="s">
        <v>39</v>
      </c>
      <c r="B34" s="231" t="s">
        <v>40</v>
      </c>
      <c r="C34" s="179" t="s">
        <v>41</v>
      </c>
      <c r="D34" s="197" t="s">
        <v>42</v>
      </c>
      <c r="E34" s="1" t="s">
        <v>43</v>
      </c>
      <c r="F34" s="242" t="s">
        <v>44</v>
      </c>
      <c r="G34" s="7" t="s">
        <v>43</v>
      </c>
      <c r="H34" s="1" t="s">
        <v>678</v>
      </c>
      <c r="I34" s="179" t="s">
        <v>381</v>
      </c>
      <c r="J34" s="102" t="s">
        <v>379</v>
      </c>
      <c r="K34" s="21">
        <v>427</v>
      </c>
      <c r="L34" s="21">
        <v>120</v>
      </c>
      <c r="M34" s="21">
        <v>226</v>
      </c>
      <c r="N34" s="22"/>
      <c r="O34" s="22"/>
      <c r="P34" s="22"/>
      <c r="Q34" s="22"/>
      <c r="R34" s="22"/>
      <c r="S34" s="22"/>
      <c r="T34" s="22"/>
      <c r="U34" s="22"/>
      <c r="V34" s="171" t="s">
        <v>243</v>
      </c>
      <c r="W34" s="131">
        <v>2021130010221</v>
      </c>
      <c r="X34" s="134" t="s">
        <v>650</v>
      </c>
      <c r="Y34" s="102" t="s">
        <v>143</v>
      </c>
      <c r="Z34" s="21">
        <v>120</v>
      </c>
      <c r="AA34" s="18" t="s">
        <v>687</v>
      </c>
      <c r="AB34" s="21">
        <v>360</v>
      </c>
      <c r="AC34" s="89">
        <v>840</v>
      </c>
      <c r="AD34" s="21"/>
      <c r="AE34" s="19">
        <f t="shared" si="0"/>
        <v>0</v>
      </c>
      <c r="AF34" s="146" t="s">
        <v>219</v>
      </c>
      <c r="AG34" s="149" t="s">
        <v>733</v>
      </c>
      <c r="AH34" s="146" t="s">
        <v>17</v>
      </c>
      <c r="AI34" s="137">
        <v>325000000</v>
      </c>
      <c r="AJ34" s="140" t="s">
        <v>485</v>
      </c>
      <c r="AK34" s="140" t="s">
        <v>288</v>
      </c>
      <c r="AL34" s="140" t="s">
        <v>287</v>
      </c>
      <c r="AM34" s="140" t="s">
        <v>504</v>
      </c>
      <c r="AN34" s="143" t="s">
        <v>507</v>
      </c>
      <c r="AO34" s="140"/>
      <c r="AP34" s="222"/>
      <c r="AR34" s="23"/>
    </row>
    <row r="35" spans="1:44" ht="31" customHeight="1" x14ac:dyDescent="0.3">
      <c r="A35" s="231"/>
      <c r="B35" s="231"/>
      <c r="C35" s="181"/>
      <c r="D35" s="197"/>
      <c r="E35" s="314" t="s">
        <v>45</v>
      </c>
      <c r="F35" s="242"/>
      <c r="G35" s="314" t="s">
        <v>45</v>
      </c>
      <c r="H35" s="314" t="s">
        <v>678</v>
      </c>
      <c r="I35" s="181"/>
      <c r="J35" s="103" t="s">
        <v>380</v>
      </c>
      <c r="K35" s="21">
        <v>299</v>
      </c>
      <c r="L35" s="21">
        <v>50</v>
      </c>
      <c r="M35" s="21">
        <v>204</v>
      </c>
      <c r="N35" s="22"/>
      <c r="O35" s="22"/>
      <c r="P35" s="22"/>
      <c r="Q35" s="22"/>
      <c r="R35" s="22"/>
      <c r="S35" s="22"/>
      <c r="T35" s="22"/>
      <c r="U35" s="22"/>
      <c r="V35" s="172"/>
      <c r="W35" s="132"/>
      <c r="X35" s="135"/>
      <c r="Y35" s="102" t="s">
        <v>517</v>
      </c>
      <c r="Z35" s="21">
        <v>50</v>
      </c>
      <c r="AA35" s="18" t="s">
        <v>687</v>
      </c>
      <c r="AB35" s="21">
        <v>360</v>
      </c>
      <c r="AC35" s="89">
        <v>500</v>
      </c>
      <c r="AD35" s="21"/>
      <c r="AE35" s="19">
        <f t="shared" si="0"/>
        <v>0</v>
      </c>
      <c r="AF35" s="147"/>
      <c r="AG35" s="150"/>
      <c r="AH35" s="147"/>
      <c r="AI35" s="138"/>
      <c r="AJ35" s="141"/>
      <c r="AK35" s="141"/>
      <c r="AL35" s="141"/>
      <c r="AM35" s="141"/>
      <c r="AN35" s="144"/>
      <c r="AO35" s="141"/>
      <c r="AP35" s="223"/>
      <c r="AR35" s="23"/>
    </row>
    <row r="36" spans="1:44" ht="46.5" x14ac:dyDescent="0.3">
      <c r="A36" s="231"/>
      <c r="B36" s="231"/>
      <c r="C36" s="181"/>
      <c r="D36" s="197"/>
      <c r="E36" s="315"/>
      <c r="F36" s="242"/>
      <c r="G36" s="315"/>
      <c r="H36" s="315"/>
      <c r="I36" s="181"/>
      <c r="J36" s="317" t="s">
        <v>464</v>
      </c>
      <c r="K36" s="167">
        <v>256</v>
      </c>
      <c r="L36" s="198">
        <v>128</v>
      </c>
      <c r="M36" s="167">
        <v>0</v>
      </c>
      <c r="N36" s="169"/>
      <c r="O36" s="169"/>
      <c r="P36" s="169"/>
      <c r="Q36" s="169"/>
      <c r="R36" s="169"/>
      <c r="S36" s="169"/>
      <c r="T36" s="169"/>
      <c r="U36" s="169"/>
      <c r="V36" s="172"/>
      <c r="W36" s="132"/>
      <c r="X36" s="135"/>
      <c r="Y36" s="102" t="s">
        <v>145</v>
      </c>
      <c r="Z36" s="21">
        <v>150</v>
      </c>
      <c r="AA36" s="18" t="s">
        <v>683</v>
      </c>
      <c r="AB36" s="21">
        <v>330</v>
      </c>
      <c r="AC36" s="89">
        <v>1500</v>
      </c>
      <c r="AD36" s="21"/>
      <c r="AE36" s="19">
        <f t="shared" si="0"/>
        <v>0</v>
      </c>
      <c r="AF36" s="147"/>
      <c r="AG36" s="150"/>
      <c r="AH36" s="147"/>
      <c r="AI36" s="138"/>
      <c r="AJ36" s="141"/>
      <c r="AK36" s="141"/>
      <c r="AL36" s="141"/>
      <c r="AM36" s="141"/>
      <c r="AN36" s="144"/>
      <c r="AO36" s="141"/>
      <c r="AP36" s="223"/>
      <c r="AR36" s="23"/>
    </row>
    <row r="37" spans="1:44" ht="32" customHeight="1" x14ac:dyDescent="0.3">
      <c r="A37" s="231"/>
      <c r="B37" s="231"/>
      <c r="C37" s="181"/>
      <c r="D37" s="197"/>
      <c r="E37" s="316"/>
      <c r="F37" s="242"/>
      <c r="G37" s="316"/>
      <c r="H37" s="316"/>
      <c r="I37" s="181"/>
      <c r="J37" s="318"/>
      <c r="K37" s="168"/>
      <c r="L37" s="201"/>
      <c r="M37" s="168"/>
      <c r="N37" s="170"/>
      <c r="O37" s="170"/>
      <c r="P37" s="170"/>
      <c r="Q37" s="170"/>
      <c r="R37" s="170"/>
      <c r="S37" s="170"/>
      <c r="T37" s="170"/>
      <c r="U37" s="170"/>
      <c r="V37" s="172"/>
      <c r="W37" s="132"/>
      <c r="X37" s="135"/>
      <c r="Y37" s="102" t="s">
        <v>543</v>
      </c>
      <c r="Z37" s="21">
        <v>9</v>
      </c>
      <c r="AA37" s="18" t="s">
        <v>691</v>
      </c>
      <c r="AB37" s="21">
        <v>300</v>
      </c>
      <c r="AC37" s="25">
        <v>9</v>
      </c>
      <c r="AD37" s="26"/>
      <c r="AE37" s="19">
        <f>+AD37/AC37</f>
        <v>0</v>
      </c>
      <c r="AF37" s="147"/>
      <c r="AG37" s="150"/>
      <c r="AH37" s="147"/>
      <c r="AI37" s="138"/>
      <c r="AJ37" s="141"/>
      <c r="AK37" s="141"/>
      <c r="AL37" s="141"/>
      <c r="AM37" s="141"/>
      <c r="AN37" s="144"/>
      <c r="AO37" s="141"/>
      <c r="AP37" s="223"/>
      <c r="AR37" s="23"/>
    </row>
    <row r="38" spans="1:44" ht="77.5" customHeight="1" x14ac:dyDescent="0.3">
      <c r="A38" s="231"/>
      <c r="B38" s="231"/>
      <c r="C38" s="181"/>
      <c r="D38" s="197"/>
      <c r="E38" s="179" t="s">
        <v>46</v>
      </c>
      <c r="F38" s="242"/>
      <c r="G38" s="179" t="s">
        <v>46</v>
      </c>
      <c r="H38" s="179" t="s">
        <v>678</v>
      </c>
      <c r="I38" s="181"/>
      <c r="J38" s="321" t="s">
        <v>730</v>
      </c>
      <c r="K38" s="167">
        <v>171</v>
      </c>
      <c r="L38" s="167">
        <v>40</v>
      </c>
      <c r="M38" s="167">
        <v>105</v>
      </c>
      <c r="N38" s="169"/>
      <c r="O38" s="169"/>
      <c r="P38" s="169"/>
      <c r="Q38" s="169"/>
      <c r="R38" s="169"/>
      <c r="S38" s="169"/>
      <c r="T38" s="169"/>
      <c r="U38" s="169"/>
      <c r="V38" s="172"/>
      <c r="W38" s="132"/>
      <c r="X38" s="135"/>
      <c r="Y38" s="102" t="s">
        <v>144</v>
      </c>
      <c r="Z38" s="21">
        <v>40</v>
      </c>
      <c r="AA38" s="18" t="s">
        <v>683</v>
      </c>
      <c r="AB38" s="21">
        <v>330</v>
      </c>
      <c r="AC38" s="89">
        <v>120</v>
      </c>
      <c r="AD38" s="21"/>
      <c r="AE38" s="19">
        <f t="shared" si="0"/>
        <v>0</v>
      </c>
      <c r="AF38" s="147"/>
      <c r="AG38" s="150"/>
      <c r="AH38" s="147"/>
      <c r="AI38" s="138"/>
      <c r="AJ38" s="141"/>
      <c r="AK38" s="141"/>
      <c r="AL38" s="141"/>
      <c r="AM38" s="141"/>
      <c r="AN38" s="144"/>
      <c r="AO38" s="141"/>
      <c r="AP38" s="223"/>
      <c r="AR38" s="23"/>
    </row>
    <row r="39" spans="1:44" ht="31" x14ac:dyDescent="0.3">
      <c r="A39" s="231"/>
      <c r="B39" s="231"/>
      <c r="C39" s="181"/>
      <c r="D39" s="197"/>
      <c r="E39" s="180"/>
      <c r="F39" s="242"/>
      <c r="G39" s="180"/>
      <c r="H39" s="180"/>
      <c r="I39" s="181"/>
      <c r="J39" s="322"/>
      <c r="K39" s="168"/>
      <c r="L39" s="168"/>
      <c r="M39" s="168"/>
      <c r="N39" s="170"/>
      <c r="O39" s="170"/>
      <c r="P39" s="170"/>
      <c r="Q39" s="170"/>
      <c r="R39" s="170"/>
      <c r="S39" s="170"/>
      <c r="T39" s="170"/>
      <c r="U39" s="170"/>
      <c r="V39" s="173"/>
      <c r="W39" s="133"/>
      <c r="X39" s="136"/>
      <c r="Y39" s="103" t="s">
        <v>723</v>
      </c>
      <c r="Z39" s="32">
        <v>0.3</v>
      </c>
      <c r="AA39" s="18" t="s">
        <v>687</v>
      </c>
      <c r="AB39" s="89">
        <v>360</v>
      </c>
      <c r="AC39" s="89"/>
      <c r="AD39" s="89"/>
      <c r="AE39" s="19" t="e">
        <f t="shared" si="0"/>
        <v>#DIV/0!</v>
      </c>
      <c r="AF39" s="147"/>
      <c r="AG39" s="150"/>
      <c r="AH39" s="147"/>
      <c r="AI39" s="139"/>
      <c r="AJ39" s="142"/>
      <c r="AK39" s="142"/>
      <c r="AL39" s="142"/>
      <c r="AM39" s="142"/>
      <c r="AN39" s="145"/>
      <c r="AO39" s="142"/>
      <c r="AP39" s="223"/>
      <c r="AR39" s="23"/>
    </row>
    <row r="40" spans="1:44" ht="46.5" x14ac:dyDescent="0.3">
      <c r="A40" s="231"/>
      <c r="B40" s="231"/>
      <c r="C40" s="181"/>
      <c r="D40" s="197"/>
      <c r="E40" s="1" t="s">
        <v>47</v>
      </c>
      <c r="F40" s="242"/>
      <c r="G40" s="7" t="s">
        <v>47</v>
      </c>
      <c r="H40" s="1" t="s">
        <v>697</v>
      </c>
      <c r="I40" s="180"/>
      <c r="J40" s="102" t="s">
        <v>731</v>
      </c>
      <c r="K40" s="21">
        <v>427</v>
      </c>
      <c r="L40" s="21">
        <v>150</v>
      </c>
      <c r="M40" s="21">
        <v>139</v>
      </c>
      <c r="N40" s="22"/>
      <c r="O40" s="22"/>
      <c r="P40" s="22"/>
      <c r="Q40" s="22"/>
      <c r="R40" s="22"/>
      <c r="S40" s="22"/>
      <c r="T40" s="22"/>
      <c r="U40" s="22"/>
      <c r="V40" s="205" t="s">
        <v>241</v>
      </c>
      <c r="W40" s="221">
        <v>2021130010219</v>
      </c>
      <c r="X40" s="240" t="s">
        <v>244</v>
      </c>
      <c r="Y40" s="317" t="s">
        <v>544</v>
      </c>
      <c r="Z40" s="200">
        <v>128</v>
      </c>
      <c r="AA40" s="200" t="s">
        <v>683</v>
      </c>
      <c r="AB40" s="200">
        <v>330</v>
      </c>
      <c r="AC40" s="200">
        <v>1280</v>
      </c>
      <c r="AD40" s="200"/>
      <c r="AE40" s="319">
        <f t="shared" si="0"/>
        <v>0</v>
      </c>
      <c r="AF40" s="147"/>
      <c r="AG40" s="150"/>
      <c r="AH40" s="147"/>
      <c r="AI40" s="263">
        <v>75000000</v>
      </c>
      <c r="AJ40" s="232" t="s">
        <v>485</v>
      </c>
      <c r="AK40" s="232" t="s">
        <v>241</v>
      </c>
      <c r="AL40" s="232" t="s">
        <v>284</v>
      </c>
      <c r="AM40" s="232" t="s">
        <v>504</v>
      </c>
      <c r="AN40" s="258" t="s">
        <v>507</v>
      </c>
      <c r="AO40" s="232"/>
      <c r="AP40" s="223"/>
      <c r="AR40" s="23"/>
    </row>
    <row r="41" spans="1:44" ht="31" x14ac:dyDescent="0.3">
      <c r="A41" s="231"/>
      <c r="B41" s="231"/>
      <c r="C41" s="181"/>
      <c r="D41" s="179" t="s">
        <v>48</v>
      </c>
      <c r="E41" s="179" t="s">
        <v>49</v>
      </c>
      <c r="F41" s="242"/>
      <c r="G41" s="177" t="s">
        <v>49</v>
      </c>
      <c r="H41" s="179" t="s">
        <v>698</v>
      </c>
      <c r="I41" s="134" t="s">
        <v>382</v>
      </c>
      <c r="J41" s="103" t="s">
        <v>383</v>
      </c>
      <c r="K41" s="27">
        <v>36</v>
      </c>
      <c r="L41" s="27">
        <v>9</v>
      </c>
      <c r="M41" s="27">
        <v>18</v>
      </c>
      <c r="N41" s="28"/>
      <c r="O41" s="28"/>
      <c r="P41" s="28"/>
      <c r="Q41" s="28"/>
      <c r="R41" s="28"/>
      <c r="S41" s="28"/>
      <c r="T41" s="28"/>
      <c r="U41" s="28"/>
      <c r="V41" s="205"/>
      <c r="W41" s="221"/>
      <c r="X41" s="240"/>
      <c r="Y41" s="318"/>
      <c r="Z41" s="200"/>
      <c r="AA41" s="200"/>
      <c r="AB41" s="200"/>
      <c r="AC41" s="200"/>
      <c r="AD41" s="200"/>
      <c r="AE41" s="320"/>
      <c r="AF41" s="147"/>
      <c r="AG41" s="150"/>
      <c r="AH41" s="147"/>
      <c r="AI41" s="263"/>
      <c r="AJ41" s="232"/>
      <c r="AK41" s="232"/>
      <c r="AL41" s="232"/>
      <c r="AM41" s="232"/>
      <c r="AN41" s="258"/>
      <c r="AO41" s="232"/>
      <c r="AP41" s="223"/>
      <c r="AR41" s="23"/>
    </row>
    <row r="42" spans="1:44" ht="33.5" customHeight="1" x14ac:dyDescent="0.3">
      <c r="A42" s="231"/>
      <c r="B42" s="231"/>
      <c r="C42" s="181"/>
      <c r="D42" s="180"/>
      <c r="E42" s="180"/>
      <c r="F42" s="242"/>
      <c r="G42" s="178"/>
      <c r="H42" s="180"/>
      <c r="I42" s="136"/>
      <c r="J42" s="105" t="s">
        <v>674</v>
      </c>
      <c r="K42" s="27">
        <v>1</v>
      </c>
      <c r="L42" s="31" t="s">
        <v>660</v>
      </c>
      <c r="M42" s="106">
        <v>1</v>
      </c>
      <c r="N42" s="39"/>
      <c r="O42" s="39"/>
      <c r="P42" s="39"/>
      <c r="Q42" s="39"/>
      <c r="R42" s="39"/>
      <c r="S42" s="39"/>
      <c r="T42" s="39"/>
      <c r="U42" s="39"/>
      <c r="V42" s="205"/>
      <c r="W42" s="221"/>
      <c r="X42" s="240"/>
      <c r="Y42" s="104" t="s">
        <v>668</v>
      </c>
      <c r="Z42" s="89">
        <v>1</v>
      </c>
      <c r="AA42" s="18" t="s">
        <v>721</v>
      </c>
      <c r="AB42" s="21">
        <v>150</v>
      </c>
      <c r="AC42" s="25">
        <v>4270</v>
      </c>
      <c r="AD42" s="26"/>
      <c r="AE42" s="19">
        <f t="shared" si="0"/>
        <v>0</v>
      </c>
      <c r="AF42" s="147"/>
      <c r="AG42" s="150"/>
      <c r="AH42" s="147"/>
      <c r="AI42" s="263"/>
      <c r="AJ42" s="232"/>
      <c r="AK42" s="232"/>
      <c r="AL42" s="232"/>
      <c r="AM42" s="232"/>
      <c r="AN42" s="258"/>
      <c r="AO42" s="232"/>
      <c r="AP42" s="223"/>
      <c r="AR42" s="23"/>
    </row>
    <row r="43" spans="1:44" ht="31" x14ac:dyDescent="0.3">
      <c r="A43" s="231"/>
      <c r="B43" s="231"/>
      <c r="C43" s="181"/>
      <c r="D43" s="179">
        <v>0</v>
      </c>
      <c r="E43" s="179" t="s">
        <v>50</v>
      </c>
      <c r="F43" s="242"/>
      <c r="G43" s="177" t="s">
        <v>50</v>
      </c>
      <c r="H43" s="179" t="s">
        <v>458</v>
      </c>
      <c r="I43" s="179" t="s">
        <v>385</v>
      </c>
      <c r="J43" s="102" t="s">
        <v>384</v>
      </c>
      <c r="K43" s="21">
        <v>1</v>
      </c>
      <c r="L43" s="29">
        <v>0.3</v>
      </c>
      <c r="M43" s="29">
        <v>0.2</v>
      </c>
      <c r="N43" s="30"/>
      <c r="O43" s="30"/>
      <c r="P43" s="30"/>
      <c r="Q43" s="30"/>
      <c r="R43" s="30"/>
      <c r="S43" s="30"/>
      <c r="T43" s="30"/>
      <c r="U43" s="30"/>
      <c r="V43" s="205" t="s">
        <v>242</v>
      </c>
      <c r="W43" s="131">
        <v>2021130010220</v>
      </c>
      <c r="X43" s="240" t="s">
        <v>651</v>
      </c>
      <c r="Y43" s="177" t="s">
        <v>545</v>
      </c>
      <c r="Z43" s="256">
        <v>1</v>
      </c>
      <c r="AA43" s="323" t="s">
        <v>687</v>
      </c>
      <c r="AB43" s="167">
        <v>360</v>
      </c>
      <c r="AC43" s="325"/>
      <c r="AD43" s="327"/>
      <c r="AE43" s="319" t="e">
        <f t="shared" si="0"/>
        <v>#DIV/0!</v>
      </c>
      <c r="AF43" s="147"/>
      <c r="AG43" s="150"/>
      <c r="AH43" s="147"/>
      <c r="AI43" s="137">
        <v>100000000</v>
      </c>
      <c r="AJ43" s="232" t="s">
        <v>485</v>
      </c>
      <c r="AK43" s="232" t="s">
        <v>286</v>
      </c>
      <c r="AL43" s="232" t="s">
        <v>285</v>
      </c>
      <c r="AM43" s="232" t="s">
        <v>504</v>
      </c>
      <c r="AN43" s="258" t="s">
        <v>507</v>
      </c>
      <c r="AO43" s="232"/>
      <c r="AP43" s="223"/>
    </row>
    <row r="44" spans="1:44" ht="31" x14ac:dyDescent="0.3">
      <c r="A44" s="231"/>
      <c r="B44" s="231"/>
      <c r="C44" s="181"/>
      <c r="D44" s="181"/>
      <c r="E44" s="181"/>
      <c r="F44" s="242"/>
      <c r="G44" s="182"/>
      <c r="H44" s="181"/>
      <c r="I44" s="181"/>
      <c r="J44" s="55" t="s">
        <v>527</v>
      </c>
      <c r="K44" s="24">
        <v>1</v>
      </c>
      <c r="L44" s="21">
        <v>1</v>
      </c>
      <c r="M44" s="29">
        <v>0.15</v>
      </c>
      <c r="N44" s="30"/>
      <c r="O44" s="30"/>
      <c r="P44" s="30"/>
      <c r="Q44" s="30"/>
      <c r="R44" s="30"/>
      <c r="S44" s="30"/>
      <c r="T44" s="30"/>
      <c r="U44" s="30"/>
      <c r="V44" s="205"/>
      <c r="W44" s="132"/>
      <c r="X44" s="240"/>
      <c r="Y44" s="178"/>
      <c r="Z44" s="271"/>
      <c r="AA44" s="324"/>
      <c r="AB44" s="168"/>
      <c r="AC44" s="326"/>
      <c r="AD44" s="328"/>
      <c r="AE44" s="320"/>
      <c r="AF44" s="147"/>
      <c r="AG44" s="150"/>
      <c r="AH44" s="147"/>
      <c r="AI44" s="138"/>
      <c r="AJ44" s="232"/>
      <c r="AK44" s="232"/>
      <c r="AL44" s="232"/>
      <c r="AM44" s="232"/>
      <c r="AN44" s="258"/>
      <c r="AO44" s="232"/>
      <c r="AP44" s="223"/>
    </row>
    <row r="45" spans="1:44" ht="31" x14ac:dyDescent="0.3">
      <c r="A45" s="231"/>
      <c r="B45" s="231"/>
      <c r="C45" s="180"/>
      <c r="D45" s="180"/>
      <c r="E45" s="180"/>
      <c r="F45" s="242"/>
      <c r="G45" s="178"/>
      <c r="H45" s="180"/>
      <c r="I45" s="180"/>
      <c r="J45" s="55" t="s">
        <v>554</v>
      </c>
      <c r="K45" s="24">
        <v>1</v>
      </c>
      <c r="L45" s="29">
        <v>0.33</v>
      </c>
      <c r="M45" s="29">
        <v>0</v>
      </c>
      <c r="N45" s="30"/>
      <c r="O45" s="30"/>
      <c r="P45" s="30"/>
      <c r="Q45" s="30"/>
      <c r="R45" s="30"/>
      <c r="S45" s="30"/>
      <c r="T45" s="30"/>
      <c r="U45" s="30"/>
      <c r="V45" s="205"/>
      <c r="W45" s="132"/>
      <c r="X45" s="240"/>
      <c r="Y45" s="7" t="s">
        <v>722</v>
      </c>
      <c r="Z45" s="29">
        <v>0.33</v>
      </c>
      <c r="AA45" s="18" t="s">
        <v>687</v>
      </c>
      <c r="AB45" s="21">
        <v>360</v>
      </c>
      <c r="AC45" s="25"/>
      <c r="AD45" s="26"/>
      <c r="AE45" s="19" t="e">
        <f t="shared" si="0"/>
        <v>#DIV/0!</v>
      </c>
      <c r="AF45" s="147"/>
      <c r="AG45" s="150"/>
      <c r="AH45" s="147"/>
      <c r="AI45" s="138"/>
      <c r="AJ45" s="232"/>
      <c r="AK45" s="232"/>
      <c r="AL45" s="232"/>
      <c r="AM45" s="232"/>
      <c r="AN45" s="258"/>
      <c r="AO45" s="232"/>
      <c r="AP45" s="223"/>
    </row>
    <row r="46" spans="1:44" ht="124" x14ac:dyDescent="0.3">
      <c r="A46" s="231"/>
      <c r="B46" s="231"/>
      <c r="C46" s="1" t="s">
        <v>51</v>
      </c>
      <c r="D46" s="1" t="s">
        <v>16</v>
      </c>
      <c r="E46" s="1" t="s">
        <v>52</v>
      </c>
      <c r="F46" s="242"/>
      <c r="G46" s="7" t="s">
        <v>52</v>
      </c>
      <c r="H46" s="1" t="s">
        <v>699</v>
      </c>
      <c r="I46" s="6" t="s">
        <v>386</v>
      </c>
      <c r="J46" s="7" t="s">
        <v>387</v>
      </c>
      <c r="K46" s="21">
        <v>82059</v>
      </c>
      <c r="L46" s="21">
        <v>25000</v>
      </c>
      <c r="M46" s="21">
        <v>27922</v>
      </c>
      <c r="N46" s="22"/>
      <c r="O46" s="22"/>
      <c r="P46" s="22"/>
      <c r="Q46" s="22"/>
      <c r="R46" s="22"/>
      <c r="S46" s="22"/>
      <c r="T46" s="22"/>
      <c r="U46" s="22"/>
      <c r="V46" s="205"/>
      <c r="W46" s="133"/>
      <c r="X46" s="240"/>
      <c r="Y46" s="7" t="s">
        <v>146</v>
      </c>
      <c r="Z46" s="21">
        <v>25000</v>
      </c>
      <c r="AA46" s="18" t="s">
        <v>687</v>
      </c>
      <c r="AB46" s="21">
        <v>360</v>
      </c>
      <c r="AC46" s="25">
        <v>25000</v>
      </c>
      <c r="AD46" s="26"/>
      <c r="AE46" s="19">
        <f t="shared" si="0"/>
        <v>0</v>
      </c>
      <c r="AF46" s="148"/>
      <c r="AG46" s="151"/>
      <c r="AH46" s="148"/>
      <c r="AI46" s="139"/>
      <c r="AJ46" s="232"/>
      <c r="AK46" s="232"/>
      <c r="AL46" s="232"/>
      <c r="AM46" s="232"/>
      <c r="AN46" s="258"/>
      <c r="AO46" s="232"/>
      <c r="AP46" s="224"/>
    </row>
    <row r="47" spans="1:44" s="81" customFormat="1" ht="32.5" x14ac:dyDescent="0.35">
      <c r="A47" s="64"/>
      <c r="B47" s="64"/>
      <c r="C47" s="65"/>
      <c r="D47" s="66"/>
      <c r="E47" s="65"/>
      <c r="F47" s="67"/>
      <c r="G47" s="68"/>
      <c r="H47" s="69"/>
      <c r="I47" s="65"/>
      <c r="J47" s="69"/>
      <c r="K47" s="70"/>
      <c r="L47" s="70"/>
      <c r="M47" s="70"/>
      <c r="N47" s="86"/>
      <c r="O47" s="70"/>
      <c r="P47" s="86"/>
      <c r="Q47" s="71"/>
      <c r="R47" s="72"/>
      <c r="S47" s="65"/>
      <c r="T47" s="73"/>
      <c r="U47" s="65"/>
      <c r="V47" s="70"/>
      <c r="W47" s="70"/>
      <c r="X47" s="70"/>
      <c r="Y47" s="70"/>
      <c r="Z47" s="74"/>
      <c r="AA47" s="70"/>
      <c r="AB47" s="65"/>
      <c r="AC47" s="72"/>
      <c r="AD47" s="71"/>
      <c r="AE47" s="75"/>
      <c r="AF47" s="75"/>
      <c r="AG47" s="114"/>
      <c r="AH47" s="75"/>
      <c r="AI47" s="75"/>
      <c r="AJ47" s="76"/>
      <c r="AK47" s="71"/>
      <c r="AL47" s="72"/>
      <c r="AM47" s="77"/>
      <c r="AN47" s="78"/>
      <c r="AO47" s="79"/>
      <c r="AP47" s="73"/>
      <c r="AQ47" s="80"/>
    </row>
    <row r="48" spans="1:44" ht="62" x14ac:dyDescent="0.3">
      <c r="A48" s="228" t="s">
        <v>53</v>
      </c>
      <c r="B48" s="228" t="s">
        <v>54</v>
      </c>
      <c r="C48" s="179" t="s">
        <v>55</v>
      </c>
      <c r="D48" s="179" t="s">
        <v>16</v>
      </c>
      <c r="E48" s="179" t="s">
        <v>56</v>
      </c>
      <c r="F48" s="174" t="s">
        <v>57</v>
      </c>
      <c r="G48" s="7" t="s">
        <v>58</v>
      </c>
      <c r="H48" s="1" t="s">
        <v>675</v>
      </c>
      <c r="I48" s="6" t="s">
        <v>389</v>
      </c>
      <c r="J48" s="10" t="s">
        <v>390</v>
      </c>
      <c r="K48" s="21">
        <v>1000</v>
      </c>
      <c r="L48" s="21">
        <v>250</v>
      </c>
      <c r="M48" s="21">
        <v>609</v>
      </c>
      <c r="N48" s="22"/>
      <c r="O48" s="22"/>
      <c r="P48" s="22"/>
      <c r="Q48" s="22"/>
      <c r="R48" s="22"/>
      <c r="S48" s="22"/>
      <c r="T48" s="22"/>
      <c r="U48" s="22"/>
      <c r="V48" s="220" t="s">
        <v>147</v>
      </c>
      <c r="W48" s="221">
        <v>2021130010213</v>
      </c>
      <c r="X48" s="179" t="s">
        <v>652</v>
      </c>
      <c r="Y48" s="7" t="s">
        <v>546</v>
      </c>
      <c r="Z48" s="21">
        <v>250</v>
      </c>
      <c r="AA48" s="18" t="s">
        <v>691</v>
      </c>
      <c r="AB48" s="21">
        <v>300</v>
      </c>
      <c r="AC48" s="89">
        <v>250</v>
      </c>
      <c r="AD48" s="21"/>
      <c r="AE48" s="19">
        <f t="shared" si="0"/>
        <v>0</v>
      </c>
      <c r="AF48" s="146" t="s">
        <v>220</v>
      </c>
      <c r="AG48" s="149" t="s">
        <v>734</v>
      </c>
      <c r="AH48" s="152" t="s">
        <v>17</v>
      </c>
      <c r="AI48" s="140">
        <v>65000000</v>
      </c>
      <c r="AJ48" s="152" t="s">
        <v>485</v>
      </c>
      <c r="AK48" s="152" t="s">
        <v>283</v>
      </c>
      <c r="AL48" s="152" t="s">
        <v>282</v>
      </c>
      <c r="AM48" s="152" t="s">
        <v>504</v>
      </c>
      <c r="AN48" s="146" t="s">
        <v>506</v>
      </c>
      <c r="AO48" s="152"/>
      <c r="AP48" s="152"/>
    </row>
    <row r="49" spans="1:43" ht="31" x14ac:dyDescent="0.3">
      <c r="A49" s="229"/>
      <c r="B49" s="229"/>
      <c r="C49" s="181"/>
      <c r="D49" s="181"/>
      <c r="E49" s="181"/>
      <c r="F49" s="175"/>
      <c r="G49" s="177" t="s">
        <v>59</v>
      </c>
      <c r="H49" s="179" t="s">
        <v>709</v>
      </c>
      <c r="I49" s="179">
        <v>0</v>
      </c>
      <c r="J49" s="177" t="s">
        <v>391</v>
      </c>
      <c r="K49" s="167">
        <v>10</v>
      </c>
      <c r="L49" s="167">
        <v>0</v>
      </c>
      <c r="M49" s="167">
        <v>15</v>
      </c>
      <c r="N49" s="236"/>
      <c r="O49" s="236"/>
      <c r="P49" s="236"/>
      <c r="Q49" s="236"/>
      <c r="R49" s="236"/>
      <c r="S49" s="236"/>
      <c r="T49" s="236"/>
      <c r="U49" s="236"/>
      <c r="V49" s="220"/>
      <c r="W49" s="221"/>
      <c r="X49" s="181"/>
      <c r="Y49" s="7" t="s">
        <v>547</v>
      </c>
      <c r="Z49" s="21">
        <v>1</v>
      </c>
      <c r="AA49" s="18" t="s">
        <v>683</v>
      </c>
      <c r="AB49" s="21">
        <v>330</v>
      </c>
      <c r="AC49" s="89">
        <v>50</v>
      </c>
      <c r="AD49" s="21"/>
      <c r="AE49" s="19">
        <f t="shared" si="0"/>
        <v>0</v>
      </c>
      <c r="AF49" s="147"/>
      <c r="AG49" s="150"/>
      <c r="AH49" s="153"/>
      <c r="AI49" s="141"/>
      <c r="AJ49" s="153"/>
      <c r="AK49" s="153"/>
      <c r="AL49" s="153"/>
      <c r="AM49" s="153"/>
      <c r="AN49" s="147"/>
      <c r="AO49" s="153"/>
      <c r="AP49" s="153"/>
    </row>
    <row r="50" spans="1:43" ht="36.5" customHeight="1" x14ac:dyDescent="0.3">
      <c r="A50" s="229"/>
      <c r="B50" s="229"/>
      <c r="C50" s="181"/>
      <c r="D50" s="181"/>
      <c r="E50" s="181"/>
      <c r="F50" s="175"/>
      <c r="G50" s="182"/>
      <c r="H50" s="181"/>
      <c r="I50" s="181"/>
      <c r="J50" s="182"/>
      <c r="K50" s="189"/>
      <c r="L50" s="189"/>
      <c r="M50" s="189"/>
      <c r="N50" s="237"/>
      <c r="O50" s="237"/>
      <c r="P50" s="237"/>
      <c r="Q50" s="237"/>
      <c r="R50" s="237"/>
      <c r="S50" s="237"/>
      <c r="T50" s="237"/>
      <c r="U50" s="237"/>
      <c r="V50" s="220"/>
      <c r="W50" s="221"/>
      <c r="X50" s="180"/>
      <c r="Y50" s="7" t="s">
        <v>548</v>
      </c>
      <c r="Z50" s="21">
        <v>1</v>
      </c>
      <c r="AA50" s="18" t="s">
        <v>683</v>
      </c>
      <c r="AB50" s="21">
        <v>60</v>
      </c>
      <c r="AC50" s="89"/>
      <c r="AD50" s="21"/>
      <c r="AE50" s="19" t="e">
        <f t="shared" si="0"/>
        <v>#DIV/0!</v>
      </c>
      <c r="AF50" s="147"/>
      <c r="AG50" s="150"/>
      <c r="AH50" s="153"/>
      <c r="AI50" s="141"/>
      <c r="AJ50" s="153"/>
      <c r="AK50" s="153"/>
      <c r="AL50" s="153"/>
      <c r="AM50" s="153"/>
      <c r="AN50" s="147"/>
      <c r="AO50" s="153"/>
      <c r="AP50" s="153"/>
    </row>
    <row r="51" spans="1:43" ht="31" x14ac:dyDescent="0.3">
      <c r="A51" s="229"/>
      <c r="B51" s="229"/>
      <c r="C51" s="181"/>
      <c r="D51" s="181"/>
      <c r="E51" s="181"/>
      <c r="F51" s="175"/>
      <c r="G51" s="251" t="s">
        <v>185</v>
      </c>
      <c r="H51" s="254" t="s">
        <v>458</v>
      </c>
      <c r="I51" s="254">
        <v>1</v>
      </c>
      <c r="J51" s="251" t="s">
        <v>392</v>
      </c>
      <c r="K51" s="198">
        <v>1</v>
      </c>
      <c r="L51" s="256">
        <v>0.1</v>
      </c>
      <c r="M51" s="256">
        <v>0.5</v>
      </c>
      <c r="N51" s="304"/>
      <c r="O51" s="304"/>
      <c r="P51" s="304"/>
      <c r="Q51" s="304"/>
      <c r="R51" s="304"/>
      <c r="S51" s="304"/>
      <c r="T51" s="304"/>
      <c r="U51" s="304"/>
      <c r="V51" s="216" t="s">
        <v>555</v>
      </c>
      <c r="W51" s="131"/>
      <c r="X51" s="179" t="s">
        <v>653</v>
      </c>
      <c r="Y51" s="7" t="s">
        <v>549</v>
      </c>
      <c r="Z51" s="21">
        <v>1</v>
      </c>
      <c r="AA51" s="18" t="s">
        <v>687</v>
      </c>
      <c r="AB51" s="21">
        <v>90</v>
      </c>
      <c r="AC51" s="89"/>
      <c r="AD51" s="21"/>
      <c r="AE51" s="19" t="e">
        <f t="shared" si="0"/>
        <v>#DIV/0!</v>
      </c>
      <c r="AF51" s="147"/>
      <c r="AG51" s="150"/>
      <c r="AH51" s="153"/>
      <c r="AI51" s="152">
        <v>0</v>
      </c>
      <c r="AJ51" s="153"/>
      <c r="AK51" s="153"/>
      <c r="AL51" s="153"/>
      <c r="AM51" s="153"/>
      <c r="AN51" s="147"/>
      <c r="AO51" s="153"/>
      <c r="AP51" s="153"/>
    </row>
    <row r="52" spans="1:43" ht="15.5" x14ac:dyDescent="0.3">
      <c r="A52" s="229"/>
      <c r="B52" s="229"/>
      <c r="C52" s="181"/>
      <c r="D52" s="181"/>
      <c r="E52" s="181"/>
      <c r="F52" s="175"/>
      <c r="G52" s="252"/>
      <c r="H52" s="255"/>
      <c r="I52" s="255"/>
      <c r="J52" s="252"/>
      <c r="K52" s="199"/>
      <c r="L52" s="257"/>
      <c r="M52" s="257"/>
      <c r="N52" s="305"/>
      <c r="O52" s="305"/>
      <c r="P52" s="305"/>
      <c r="Q52" s="305"/>
      <c r="R52" s="305"/>
      <c r="S52" s="305"/>
      <c r="T52" s="305"/>
      <c r="U52" s="305"/>
      <c r="V52" s="217"/>
      <c r="W52" s="132"/>
      <c r="X52" s="181"/>
      <c r="Y52" s="7" t="s">
        <v>550</v>
      </c>
      <c r="Z52" s="21">
        <v>1</v>
      </c>
      <c r="AA52" s="18" t="s">
        <v>688</v>
      </c>
      <c r="AB52" s="21">
        <v>180</v>
      </c>
      <c r="AC52" s="89"/>
      <c r="AD52" s="21"/>
      <c r="AE52" s="19" t="e">
        <f t="shared" si="0"/>
        <v>#DIV/0!</v>
      </c>
      <c r="AF52" s="147"/>
      <c r="AG52" s="150"/>
      <c r="AH52" s="153"/>
      <c r="AI52" s="153"/>
      <c r="AJ52" s="153"/>
      <c r="AK52" s="153"/>
      <c r="AL52" s="153"/>
      <c r="AM52" s="153"/>
      <c r="AN52" s="147"/>
      <c r="AO52" s="153"/>
      <c r="AP52" s="153"/>
    </row>
    <row r="53" spans="1:43" ht="31" x14ac:dyDescent="0.3">
      <c r="A53" s="229"/>
      <c r="B53" s="229"/>
      <c r="C53" s="181"/>
      <c r="D53" s="181"/>
      <c r="E53" s="181"/>
      <c r="F53" s="175"/>
      <c r="G53" s="252"/>
      <c r="H53" s="255"/>
      <c r="I53" s="255"/>
      <c r="J53" s="252"/>
      <c r="K53" s="199"/>
      <c r="L53" s="257"/>
      <c r="M53" s="257"/>
      <c r="N53" s="305"/>
      <c r="O53" s="305"/>
      <c r="P53" s="305"/>
      <c r="Q53" s="305"/>
      <c r="R53" s="305"/>
      <c r="S53" s="305"/>
      <c r="T53" s="305"/>
      <c r="U53" s="305"/>
      <c r="V53" s="217"/>
      <c r="W53" s="132"/>
      <c r="X53" s="181"/>
      <c r="Y53" s="7" t="s">
        <v>553</v>
      </c>
      <c r="Z53" s="32">
        <v>0.1</v>
      </c>
      <c r="AA53" s="18" t="s">
        <v>724</v>
      </c>
      <c r="AB53" s="21">
        <v>60</v>
      </c>
      <c r="AC53" s="89"/>
      <c r="AD53" s="21"/>
      <c r="AE53" s="19" t="e">
        <f t="shared" si="0"/>
        <v>#DIV/0!</v>
      </c>
      <c r="AF53" s="147"/>
      <c r="AG53" s="150"/>
      <c r="AH53" s="153"/>
      <c r="AI53" s="153"/>
      <c r="AJ53" s="153"/>
      <c r="AK53" s="153"/>
      <c r="AL53" s="153"/>
      <c r="AM53" s="153"/>
      <c r="AN53" s="147"/>
      <c r="AO53" s="153"/>
      <c r="AP53" s="153"/>
    </row>
    <row r="54" spans="1:43" ht="31" x14ac:dyDescent="0.3">
      <c r="A54" s="229"/>
      <c r="B54" s="229"/>
      <c r="C54" s="181"/>
      <c r="D54" s="181"/>
      <c r="E54" s="181"/>
      <c r="F54" s="175"/>
      <c r="G54" s="252"/>
      <c r="H54" s="255"/>
      <c r="I54" s="255"/>
      <c r="J54" s="252"/>
      <c r="K54" s="199"/>
      <c r="L54" s="257"/>
      <c r="M54" s="257"/>
      <c r="N54" s="305"/>
      <c r="O54" s="305"/>
      <c r="P54" s="305"/>
      <c r="Q54" s="305"/>
      <c r="R54" s="305"/>
      <c r="S54" s="305"/>
      <c r="T54" s="305"/>
      <c r="U54" s="305"/>
      <c r="V54" s="218"/>
      <c r="W54" s="133"/>
      <c r="X54" s="180"/>
      <c r="Y54" s="7" t="s">
        <v>551</v>
      </c>
      <c r="Z54" s="21">
        <v>0</v>
      </c>
      <c r="AA54" s="18"/>
      <c r="AB54" s="21"/>
      <c r="AC54" s="89"/>
      <c r="AD54" s="21"/>
      <c r="AE54" s="19" t="s">
        <v>246</v>
      </c>
      <c r="AF54" s="147"/>
      <c r="AG54" s="150"/>
      <c r="AH54" s="153"/>
      <c r="AI54" s="153"/>
      <c r="AJ54" s="153"/>
      <c r="AK54" s="153"/>
      <c r="AL54" s="153"/>
      <c r="AM54" s="153"/>
      <c r="AN54" s="147"/>
      <c r="AO54" s="153"/>
      <c r="AP54" s="153"/>
    </row>
    <row r="55" spans="1:43" ht="60.75" customHeight="1" x14ac:dyDescent="0.3">
      <c r="A55" s="230"/>
      <c r="B55" s="230"/>
      <c r="C55" s="180"/>
      <c r="D55" s="180"/>
      <c r="E55" s="180"/>
      <c r="F55" s="176"/>
      <c r="G55" s="7" t="s">
        <v>186</v>
      </c>
      <c r="H55" s="1" t="s">
        <v>458</v>
      </c>
      <c r="I55" s="6">
        <v>0</v>
      </c>
      <c r="J55" s="10" t="s">
        <v>388</v>
      </c>
      <c r="K55" s="21">
        <v>1</v>
      </c>
      <c r="L55" s="100">
        <v>0.3</v>
      </c>
      <c r="M55" s="32">
        <v>0</v>
      </c>
      <c r="N55" s="110"/>
      <c r="O55" s="110"/>
      <c r="P55" s="110"/>
      <c r="Q55" s="110"/>
      <c r="R55" s="110"/>
      <c r="S55" s="110"/>
      <c r="T55" s="110"/>
      <c r="U55" s="110"/>
      <c r="V55" s="4" t="s">
        <v>200</v>
      </c>
      <c r="W55" s="92">
        <v>2021130010233</v>
      </c>
      <c r="X55" s="1" t="s">
        <v>654</v>
      </c>
      <c r="Y55" s="7" t="s">
        <v>552</v>
      </c>
      <c r="Z55" s="21">
        <v>0.3</v>
      </c>
      <c r="AA55" s="18" t="s">
        <v>725</v>
      </c>
      <c r="AB55" s="21">
        <v>120</v>
      </c>
      <c r="AC55" s="89"/>
      <c r="AD55" s="21"/>
      <c r="AE55" s="19" t="e">
        <f t="shared" si="0"/>
        <v>#DIV/0!</v>
      </c>
      <c r="AF55" s="148"/>
      <c r="AG55" s="151"/>
      <c r="AH55" s="154"/>
      <c r="AI55" s="37">
        <v>25000000</v>
      </c>
      <c r="AJ55" s="154"/>
      <c r="AK55" s="154"/>
      <c r="AL55" s="154"/>
      <c r="AM55" s="154"/>
      <c r="AN55" s="148"/>
      <c r="AO55" s="154"/>
      <c r="AP55" s="154"/>
    </row>
    <row r="56" spans="1:43" s="81" customFormat="1" ht="32.5" x14ac:dyDescent="0.35">
      <c r="A56" s="64"/>
      <c r="B56" s="64"/>
      <c r="C56" s="65"/>
      <c r="D56" s="66"/>
      <c r="E56" s="65"/>
      <c r="F56" s="67"/>
      <c r="G56" s="68"/>
      <c r="H56" s="69"/>
      <c r="I56" s="65"/>
      <c r="J56" s="69"/>
      <c r="K56" s="70"/>
      <c r="L56" s="70"/>
      <c r="M56" s="70"/>
      <c r="N56" s="86"/>
      <c r="O56" s="70"/>
      <c r="P56" s="86"/>
      <c r="Q56" s="71"/>
      <c r="R56" s="72"/>
      <c r="S56" s="65"/>
      <c r="T56" s="73"/>
      <c r="U56" s="65"/>
      <c r="V56" s="70"/>
      <c r="W56" s="70"/>
      <c r="X56" s="70"/>
      <c r="Y56" s="70"/>
      <c r="Z56" s="74"/>
      <c r="AA56" s="70"/>
      <c r="AB56" s="65"/>
      <c r="AC56" s="72"/>
      <c r="AD56" s="71"/>
      <c r="AE56" s="75"/>
      <c r="AF56" s="75"/>
      <c r="AG56" s="114"/>
      <c r="AH56" s="75"/>
      <c r="AI56" s="75"/>
      <c r="AJ56" s="76"/>
      <c r="AK56" s="71"/>
      <c r="AL56" s="72"/>
      <c r="AM56" s="77"/>
      <c r="AN56" s="78"/>
      <c r="AO56" s="79"/>
      <c r="AP56" s="73"/>
      <c r="AQ56" s="80"/>
    </row>
    <row r="57" spans="1:43" ht="77.5" x14ac:dyDescent="0.3">
      <c r="A57" s="231" t="s">
        <v>53</v>
      </c>
      <c r="B57" s="231" t="s">
        <v>54</v>
      </c>
      <c r="C57" s="197" t="s">
        <v>55</v>
      </c>
      <c r="D57" s="197" t="s">
        <v>16</v>
      </c>
      <c r="E57" s="197" t="s">
        <v>56</v>
      </c>
      <c r="F57" s="242" t="s">
        <v>60</v>
      </c>
      <c r="G57" s="7" t="s">
        <v>61</v>
      </c>
      <c r="H57" s="1" t="s">
        <v>667</v>
      </c>
      <c r="I57" s="9" t="s">
        <v>393</v>
      </c>
      <c r="J57" s="10" t="s">
        <v>394</v>
      </c>
      <c r="K57" s="21">
        <v>4900</v>
      </c>
      <c r="L57" s="21">
        <v>1400</v>
      </c>
      <c r="M57" s="21">
        <v>2264</v>
      </c>
      <c r="N57" s="22"/>
      <c r="O57" s="22"/>
      <c r="P57" s="22"/>
      <c r="Q57" s="22"/>
      <c r="R57" s="22"/>
      <c r="S57" s="22"/>
      <c r="T57" s="22"/>
      <c r="U57" s="22"/>
      <c r="V57" s="216" t="s">
        <v>148</v>
      </c>
      <c r="W57" s="225">
        <v>2021130010229</v>
      </c>
      <c r="X57" s="179" t="s">
        <v>655</v>
      </c>
      <c r="Y57" s="7" t="s">
        <v>569</v>
      </c>
      <c r="Z57" s="21">
        <v>15</v>
      </c>
      <c r="AA57" s="18" t="s">
        <v>683</v>
      </c>
      <c r="AB57" s="21">
        <v>330</v>
      </c>
      <c r="AC57" s="89">
        <v>1400</v>
      </c>
      <c r="AD57" s="21"/>
      <c r="AE57" s="19">
        <f t="shared" si="0"/>
        <v>0</v>
      </c>
      <c r="AF57" s="146" t="s">
        <v>220</v>
      </c>
      <c r="AG57" s="149" t="s">
        <v>734</v>
      </c>
      <c r="AH57" s="152" t="s">
        <v>17</v>
      </c>
      <c r="AI57" s="140">
        <v>290000000</v>
      </c>
      <c r="AJ57" s="152" t="s">
        <v>485</v>
      </c>
      <c r="AK57" s="152" t="s">
        <v>270</v>
      </c>
      <c r="AL57" s="152" t="s">
        <v>269</v>
      </c>
      <c r="AM57" s="152" t="s">
        <v>504</v>
      </c>
      <c r="AN57" s="146" t="s">
        <v>506</v>
      </c>
      <c r="AO57" s="152"/>
      <c r="AP57" s="152"/>
    </row>
    <row r="58" spans="1:43" ht="62" x14ac:dyDescent="0.3">
      <c r="A58" s="231"/>
      <c r="B58" s="231"/>
      <c r="C58" s="197"/>
      <c r="D58" s="197"/>
      <c r="E58" s="197"/>
      <c r="F58" s="242"/>
      <c r="G58" s="196" t="s">
        <v>62</v>
      </c>
      <c r="H58" s="197" t="s">
        <v>354</v>
      </c>
      <c r="I58" s="240" t="s">
        <v>395</v>
      </c>
      <c r="J58" s="250" t="s">
        <v>396</v>
      </c>
      <c r="K58" s="200">
        <v>175</v>
      </c>
      <c r="L58" s="200">
        <v>40</v>
      </c>
      <c r="M58" s="200">
        <v>98</v>
      </c>
      <c r="N58" s="281"/>
      <c r="O58" s="281"/>
      <c r="P58" s="281"/>
      <c r="Q58" s="281"/>
      <c r="R58" s="281"/>
      <c r="S58" s="281"/>
      <c r="T58" s="281"/>
      <c r="U58" s="281"/>
      <c r="V58" s="217"/>
      <c r="W58" s="226"/>
      <c r="X58" s="181"/>
      <c r="Y58" s="7" t="s">
        <v>568</v>
      </c>
      <c r="Z58" s="21">
        <v>40</v>
      </c>
      <c r="AA58" s="18" t="s">
        <v>683</v>
      </c>
      <c r="AB58" s="21">
        <v>330</v>
      </c>
      <c r="AC58" s="89">
        <v>400</v>
      </c>
      <c r="AD58" s="21"/>
      <c r="AE58" s="19">
        <f t="shared" si="0"/>
        <v>0</v>
      </c>
      <c r="AF58" s="147"/>
      <c r="AG58" s="150"/>
      <c r="AH58" s="153"/>
      <c r="AI58" s="141"/>
      <c r="AJ58" s="153"/>
      <c r="AK58" s="153"/>
      <c r="AL58" s="153"/>
      <c r="AM58" s="153"/>
      <c r="AN58" s="147"/>
      <c r="AO58" s="153"/>
      <c r="AP58" s="153"/>
    </row>
    <row r="59" spans="1:43" ht="38.25" customHeight="1" x14ac:dyDescent="0.3">
      <c r="A59" s="231"/>
      <c r="B59" s="231"/>
      <c r="C59" s="197"/>
      <c r="D59" s="197"/>
      <c r="E59" s="197"/>
      <c r="F59" s="242"/>
      <c r="G59" s="196"/>
      <c r="H59" s="197"/>
      <c r="I59" s="240"/>
      <c r="J59" s="250"/>
      <c r="K59" s="200"/>
      <c r="L59" s="200"/>
      <c r="M59" s="200"/>
      <c r="N59" s="281"/>
      <c r="O59" s="281"/>
      <c r="P59" s="281"/>
      <c r="Q59" s="281"/>
      <c r="R59" s="281"/>
      <c r="S59" s="281"/>
      <c r="T59" s="281"/>
      <c r="U59" s="281"/>
      <c r="V59" s="217"/>
      <c r="W59" s="226"/>
      <c r="X59" s="181"/>
      <c r="Y59" s="7" t="s">
        <v>570</v>
      </c>
      <c r="Z59" s="21">
        <v>1</v>
      </c>
      <c r="AA59" s="18" t="s">
        <v>683</v>
      </c>
      <c r="AB59" s="21">
        <v>330</v>
      </c>
      <c r="AC59" s="89"/>
      <c r="AD59" s="21"/>
      <c r="AE59" s="19" t="e">
        <f t="shared" si="0"/>
        <v>#DIV/0!</v>
      </c>
      <c r="AF59" s="147"/>
      <c r="AG59" s="150"/>
      <c r="AH59" s="153"/>
      <c r="AI59" s="141"/>
      <c r="AJ59" s="153"/>
      <c r="AK59" s="153"/>
      <c r="AL59" s="153"/>
      <c r="AM59" s="153"/>
      <c r="AN59" s="147"/>
      <c r="AO59" s="153"/>
      <c r="AP59" s="153"/>
    </row>
    <row r="60" spans="1:43" ht="31" x14ac:dyDescent="0.3">
      <c r="A60" s="231"/>
      <c r="B60" s="231"/>
      <c r="C60" s="197"/>
      <c r="D60" s="197"/>
      <c r="E60" s="197"/>
      <c r="F60" s="242"/>
      <c r="G60" s="177" t="s">
        <v>187</v>
      </c>
      <c r="H60" s="179" t="s">
        <v>354</v>
      </c>
      <c r="I60" s="134">
        <v>4</v>
      </c>
      <c r="J60" s="186" t="s">
        <v>397</v>
      </c>
      <c r="K60" s="167">
        <v>14</v>
      </c>
      <c r="L60" s="167">
        <v>5</v>
      </c>
      <c r="M60" s="167">
        <v>21</v>
      </c>
      <c r="N60" s="236"/>
      <c r="O60" s="236"/>
      <c r="P60" s="236"/>
      <c r="Q60" s="236"/>
      <c r="R60" s="236"/>
      <c r="S60" s="236"/>
      <c r="T60" s="236"/>
      <c r="U60" s="236"/>
      <c r="V60" s="217"/>
      <c r="W60" s="226"/>
      <c r="X60" s="181"/>
      <c r="Y60" s="7" t="s">
        <v>571</v>
      </c>
      <c r="Z60" s="21">
        <v>1</v>
      </c>
      <c r="AA60" s="18" t="s">
        <v>683</v>
      </c>
      <c r="AB60" s="21">
        <v>330</v>
      </c>
      <c r="AC60" s="89"/>
      <c r="AD60" s="21"/>
      <c r="AE60" s="19" t="e">
        <f t="shared" si="0"/>
        <v>#DIV/0!</v>
      </c>
      <c r="AF60" s="147"/>
      <c r="AG60" s="150"/>
      <c r="AH60" s="153"/>
      <c r="AI60" s="141"/>
      <c r="AJ60" s="153"/>
      <c r="AK60" s="153"/>
      <c r="AL60" s="153"/>
      <c r="AM60" s="153"/>
      <c r="AN60" s="147"/>
      <c r="AO60" s="153"/>
      <c r="AP60" s="153"/>
    </row>
    <row r="61" spans="1:43" ht="46.5" x14ac:dyDescent="0.3">
      <c r="A61" s="231"/>
      <c r="B61" s="231"/>
      <c r="C61" s="197"/>
      <c r="D61" s="197"/>
      <c r="E61" s="197"/>
      <c r="F61" s="242"/>
      <c r="G61" s="182"/>
      <c r="H61" s="181"/>
      <c r="I61" s="135"/>
      <c r="J61" s="187"/>
      <c r="K61" s="189"/>
      <c r="L61" s="189"/>
      <c r="M61" s="189"/>
      <c r="N61" s="237"/>
      <c r="O61" s="237"/>
      <c r="P61" s="237"/>
      <c r="Q61" s="237"/>
      <c r="R61" s="237"/>
      <c r="S61" s="237"/>
      <c r="T61" s="237"/>
      <c r="U61" s="237"/>
      <c r="V61" s="217"/>
      <c r="W61" s="226"/>
      <c r="X61" s="181"/>
      <c r="Y61" s="7" t="s">
        <v>213</v>
      </c>
      <c r="Z61" s="21">
        <v>1</v>
      </c>
      <c r="AA61" s="18" t="s">
        <v>682</v>
      </c>
      <c r="AB61" s="21">
        <v>60</v>
      </c>
      <c r="AC61" s="89"/>
      <c r="AD61" s="21"/>
      <c r="AE61" s="19" t="e">
        <f t="shared" si="0"/>
        <v>#DIV/0!</v>
      </c>
      <c r="AF61" s="147"/>
      <c r="AG61" s="150"/>
      <c r="AH61" s="153"/>
      <c r="AI61" s="141"/>
      <c r="AJ61" s="153"/>
      <c r="AK61" s="153"/>
      <c r="AL61" s="153"/>
      <c r="AM61" s="153"/>
      <c r="AN61" s="147"/>
      <c r="AO61" s="153"/>
      <c r="AP61" s="153"/>
    </row>
    <row r="62" spans="1:43" ht="31" x14ac:dyDescent="0.3">
      <c r="A62" s="231"/>
      <c r="B62" s="231"/>
      <c r="C62" s="197"/>
      <c r="D62" s="197"/>
      <c r="E62" s="197"/>
      <c r="F62" s="242"/>
      <c r="G62" s="182"/>
      <c r="H62" s="181"/>
      <c r="I62" s="135"/>
      <c r="J62" s="187"/>
      <c r="K62" s="189"/>
      <c r="L62" s="189"/>
      <c r="M62" s="189"/>
      <c r="N62" s="237"/>
      <c r="O62" s="237"/>
      <c r="P62" s="237"/>
      <c r="Q62" s="237"/>
      <c r="R62" s="237"/>
      <c r="S62" s="237"/>
      <c r="T62" s="237"/>
      <c r="U62" s="237"/>
      <c r="V62" s="217"/>
      <c r="W62" s="226"/>
      <c r="X62" s="181"/>
      <c r="Y62" s="7" t="s">
        <v>572</v>
      </c>
      <c r="Z62" s="21">
        <v>3</v>
      </c>
      <c r="AA62" s="18" t="s">
        <v>682</v>
      </c>
      <c r="AB62" s="21">
        <v>60</v>
      </c>
      <c r="AC62" s="89"/>
      <c r="AD62" s="21"/>
      <c r="AE62" s="19" t="e">
        <f t="shared" si="0"/>
        <v>#DIV/0!</v>
      </c>
      <c r="AF62" s="147"/>
      <c r="AG62" s="150"/>
      <c r="AH62" s="153"/>
      <c r="AI62" s="141"/>
      <c r="AJ62" s="153"/>
      <c r="AK62" s="153"/>
      <c r="AL62" s="153"/>
      <c r="AM62" s="153"/>
      <c r="AN62" s="147"/>
      <c r="AO62" s="153"/>
      <c r="AP62" s="153"/>
    </row>
    <row r="63" spans="1:43" ht="62" x14ac:dyDescent="0.3">
      <c r="A63" s="231"/>
      <c r="B63" s="231"/>
      <c r="C63" s="197"/>
      <c r="D63" s="197"/>
      <c r="E63" s="197"/>
      <c r="F63" s="242"/>
      <c r="G63" s="178"/>
      <c r="H63" s="180"/>
      <c r="I63" s="136"/>
      <c r="J63" s="188"/>
      <c r="K63" s="168"/>
      <c r="L63" s="168"/>
      <c r="M63" s="168"/>
      <c r="N63" s="238"/>
      <c r="O63" s="238"/>
      <c r="P63" s="238"/>
      <c r="Q63" s="238"/>
      <c r="R63" s="238"/>
      <c r="S63" s="238"/>
      <c r="T63" s="238"/>
      <c r="U63" s="238"/>
      <c r="V63" s="217"/>
      <c r="W63" s="226"/>
      <c r="X63" s="181"/>
      <c r="Y63" s="7" t="s">
        <v>573</v>
      </c>
      <c r="Z63" s="21">
        <v>1</v>
      </c>
      <c r="AA63" s="18" t="s">
        <v>691</v>
      </c>
      <c r="AB63" s="21">
        <v>270</v>
      </c>
      <c r="AC63" s="89">
        <v>50</v>
      </c>
      <c r="AD63" s="21"/>
      <c r="AE63" s="19">
        <f t="shared" si="0"/>
        <v>0</v>
      </c>
      <c r="AF63" s="147"/>
      <c r="AG63" s="150"/>
      <c r="AH63" s="153"/>
      <c r="AI63" s="141"/>
      <c r="AJ63" s="153"/>
      <c r="AK63" s="153"/>
      <c r="AL63" s="153"/>
      <c r="AM63" s="153"/>
      <c r="AN63" s="147"/>
      <c r="AO63" s="153"/>
      <c r="AP63" s="153"/>
    </row>
    <row r="64" spans="1:43" ht="50.25" customHeight="1" x14ac:dyDescent="0.3">
      <c r="A64" s="231"/>
      <c r="B64" s="231"/>
      <c r="C64" s="197"/>
      <c r="D64" s="197"/>
      <c r="E64" s="197"/>
      <c r="F64" s="242"/>
      <c r="G64" s="7" t="s">
        <v>63</v>
      </c>
      <c r="H64" s="1" t="s">
        <v>675</v>
      </c>
      <c r="I64" s="6" t="s">
        <v>398</v>
      </c>
      <c r="J64" s="10" t="s">
        <v>399</v>
      </c>
      <c r="K64" s="21">
        <v>700</v>
      </c>
      <c r="L64" s="21">
        <v>80</v>
      </c>
      <c r="M64" s="21">
        <v>553</v>
      </c>
      <c r="N64" s="22"/>
      <c r="O64" s="22"/>
      <c r="P64" s="22"/>
      <c r="Q64" s="22"/>
      <c r="R64" s="22"/>
      <c r="S64" s="22"/>
      <c r="T64" s="22"/>
      <c r="U64" s="22"/>
      <c r="V64" s="218"/>
      <c r="W64" s="227"/>
      <c r="X64" s="180"/>
      <c r="Y64" s="7" t="s">
        <v>574</v>
      </c>
      <c r="Z64" s="21">
        <v>80</v>
      </c>
      <c r="AA64" s="18" t="s">
        <v>683</v>
      </c>
      <c r="AB64" s="21">
        <v>330</v>
      </c>
      <c r="AC64" s="89">
        <v>80</v>
      </c>
      <c r="AD64" s="21"/>
      <c r="AE64" s="19">
        <f t="shared" si="0"/>
        <v>0</v>
      </c>
      <c r="AF64" s="148"/>
      <c r="AG64" s="151"/>
      <c r="AH64" s="154"/>
      <c r="AI64" s="142"/>
      <c r="AJ64" s="154"/>
      <c r="AK64" s="154"/>
      <c r="AL64" s="154"/>
      <c r="AM64" s="154"/>
      <c r="AN64" s="148"/>
      <c r="AO64" s="154"/>
      <c r="AP64" s="154"/>
    </row>
    <row r="65" spans="1:43" s="81" customFormat="1" ht="32.5" x14ac:dyDescent="0.35">
      <c r="A65" s="64"/>
      <c r="B65" s="64"/>
      <c r="C65" s="65"/>
      <c r="D65" s="66"/>
      <c r="E65" s="65"/>
      <c r="F65" s="67"/>
      <c r="G65" s="68"/>
      <c r="H65" s="69"/>
      <c r="I65" s="65"/>
      <c r="J65" s="69"/>
      <c r="K65" s="70"/>
      <c r="L65" s="70"/>
      <c r="M65" s="70"/>
      <c r="N65" s="86"/>
      <c r="O65" s="70"/>
      <c r="P65" s="86"/>
      <c r="Q65" s="71"/>
      <c r="R65" s="72"/>
      <c r="S65" s="65"/>
      <c r="T65" s="73"/>
      <c r="U65" s="65"/>
      <c r="V65" s="70"/>
      <c r="W65" s="70"/>
      <c r="X65" s="70"/>
      <c r="Y65" s="70"/>
      <c r="Z65" s="74"/>
      <c r="AA65" s="70"/>
      <c r="AB65" s="65"/>
      <c r="AC65" s="72"/>
      <c r="AD65" s="71"/>
      <c r="AE65" s="75"/>
      <c r="AF65" s="75"/>
      <c r="AG65" s="114"/>
      <c r="AH65" s="75"/>
      <c r="AI65" s="75"/>
      <c r="AJ65" s="76"/>
      <c r="AK65" s="71"/>
      <c r="AL65" s="72"/>
      <c r="AM65" s="77"/>
      <c r="AN65" s="78"/>
      <c r="AO65" s="79"/>
      <c r="AP65" s="73"/>
      <c r="AQ65" s="80"/>
    </row>
    <row r="66" spans="1:43" ht="82" customHeight="1" x14ac:dyDescent="0.3">
      <c r="A66" s="231" t="s">
        <v>53</v>
      </c>
      <c r="B66" s="231" t="s">
        <v>54</v>
      </c>
      <c r="C66" s="197" t="s">
        <v>55</v>
      </c>
      <c r="D66" s="197" t="s">
        <v>16</v>
      </c>
      <c r="E66" s="197" t="s">
        <v>56</v>
      </c>
      <c r="F66" s="242" t="s">
        <v>64</v>
      </c>
      <c r="G66" s="196" t="s">
        <v>65</v>
      </c>
      <c r="H66" s="197" t="s">
        <v>458</v>
      </c>
      <c r="I66" s="197">
        <v>0</v>
      </c>
      <c r="J66" s="196" t="s">
        <v>400</v>
      </c>
      <c r="K66" s="200">
        <v>1</v>
      </c>
      <c r="L66" s="200">
        <v>1</v>
      </c>
      <c r="M66" s="200">
        <v>1</v>
      </c>
      <c r="N66" s="239"/>
      <c r="O66" s="239"/>
      <c r="P66" s="239"/>
      <c r="Q66" s="239"/>
      <c r="R66" s="239"/>
      <c r="S66" s="239"/>
      <c r="T66" s="239"/>
      <c r="U66" s="239"/>
      <c r="V66" s="220" t="s">
        <v>149</v>
      </c>
      <c r="W66" s="241">
        <v>2021130010228</v>
      </c>
      <c r="X66" s="179" t="s">
        <v>656</v>
      </c>
      <c r="Y66" s="2" t="s">
        <v>726</v>
      </c>
      <c r="Z66" s="21">
        <v>1</v>
      </c>
      <c r="AA66" s="18" t="s">
        <v>683</v>
      </c>
      <c r="AB66" s="21">
        <v>90</v>
      </c>
      <c r="AC66" s="89"/>
      <c r="AD66" s="21"/>
      <c r="AE66" s="19" t="e">
        <f t="shared" si="0"/>
        <v>#DIV/0!</v>
      </c>
      <c r="AF66" s="146" t="s">
        <v>220</v>
      </c>
      <c r="AG66" s="149" t="s">
        <v>734</v>
      </c>
      <c r="AH66" s="152" t="s">
        <v>17</v>
      </c>
      <c r="AI66" s="140">
        <v>65000000</v>
      </c>
      <c r="AJ66" s="152" t="s">
        <v>485</v>
      </c>
      <c r="AK66" s="152" t="s">
        <v>268</v>
      </c>
      <c r="AL66" s="152" t="s">
        <v>267</v>
      </c>
      <c r="AM66" s="152" t="s">
        <v>505</v>
      </c>
      <c r="AN66" s="146" t="s">
        <v>506</v>
      </c>
      <c r="AO66" s="152"/>
      <c r="AP66" s="152"/>
    </row>
    <row r="67" spans="1:43" ht="76.5" customHeight="1" x14ac:dyDescent="0.3">
      <c r="A67" s="231"/>
      <c r="B67" s="231"/>
      <c r="C67" s="197"/>
      <c r="D67" s="197"/>
      <c r="E67" s="197"/>
      <c r="F67" s="242"/>
      <c r="G67" s="196"/>
      <c r="H67" s="197"/>
      <c r="I67" s="197"/>
      <c r="J67" s="196"/>
      <c r="K67" s="200"/>
      <c r="L67" s="200"/>
      <c r="M67" s="200"/>
      <c r="N67" s="239"/>
      <c r="O67" s="239"/>
      <c r="P67" s="239"/>
      <c r="Q67" s="239"/>
      <c r="R67" s="239"/>
      <c r="S67" s="239"/>
      <c r="T67" s="239"/>
      <c r="U67" s="239"/>
      <c r="V67" s="220"/>
      <c r="W67" s="241"/>
      <c r="X67" s="180"/>
      <c r="Y67" s="2" t="s">
        <v>669</v>
      </c>
      <c r="Z67" s="21">
        <v>1</v>
      </c>
      <c r="AA67" s="18" t="s">
        <v>727</v>
      </c>
      <c r="AB67" s="21">
        <v>240</v>
      </c>
      <c r="AC67" s="89"/>
      <c r="AD67" s="21"/>
      <c r="AE67" s="19" t="e">
        <f t="shared" si="0"/>
        <v>#DIV/0!</v>
      </c>
      <c r="AF67" s="148"/>
      <c r="AG67" s="151"/>
      <c r="AH67" s="154"/>
      <c r="AI67" s="142"/>
      <c r="AJ67" s="154"/>
      <c r="AK67" s="154"/>
      <c r="AL67" s="154"/>
      <c r="AM67" s="154"/>
      <c r="AN67" s="148"/>
      <c r="AO67" s="154"/>
      <c r="AP67" s="154"/>
    </row>
    <row r="68" spans="1:43" s="81" customFormat="1" ht="32.5" x14ac:dyDescent="0.35">
      <c r="A68" s="64"/>
      <c r="B68" s="64"/>
      <c r="C68" s="65"/>
      <c r="D68" s="66"/>
      <c r="E68" s="65"/>
      <c r="F68" s="67"/>
      <c r="G68" s="68"/>
      <c r="H68" s="69"/>
      <c r="I68" s="65"/>
      <c r="J68" s="69"/>
      <c r="K68" s="70"/>
      <c r="L68" s="70"/>
      <c r="M68" s="70"/>
      <c r="N68" s="86"/>
      <c r="O68" s="70"/>
      <c r="P68" s="86"/>
      <c r="Q68" s="71"/>
      <c r="R68" s="72"/>
      <c r="S68" s="65"/>
      <c r="T68" s="73"/>
      <c r="U68" s="65"/>
      <c r="V68" s="70"/>
      <c r="W68" s="70"/>
      <c r="X68" s="70"/>
      <c r="Y68" s="70"/>
      <c r="Z68" s="74"/>
      <c r="AA68" s="70"/>
      <c r="AB68" s="65"/>
      <c r="AC68" s="72"/>
      <c r="AD68" s="71"/>
      <c r="AE68" s="75"/>
      <c r="AF68" s="75"/>
      <c r="AG68" s="114"/>
      <c r="AH68" s="75"/>
      <c r="AI68" s="75"/>
      <c r="AJ68" s="76"/>
      <c r="AK68" s="71"/>
      <c r="AL68" s="72"/>
      <c r="AM68" s="77"/>
      <c r="AN68" s="78"/>
      <c r="AO68" s="79"/>
      <c r="AP68" s="73"/>
      <c r="AQ68" s="80"/>
    </row>
    <row r="69" spans="1:43" ht="89.25" customHeight="1" x14ac:dyDescent="0.3">
      <c r="A69" s="231" t="s">
        <v>53</v>
      </c>
      <c r="B69" s="231" t="s">
        <v>54</v>
      </c>
      <c r="C69" s="197" t="s">
        <v>55</v>
      </c>
      <c r="D69" s="197" t="s">
        <v>16</v>
      </c>
      <c r="E69" s="197" t="s">
        <v>56</v>
      </c>
      <c r="F69" s="242" t="s">
        <v>66</v>
      </c>
      <c r="G69" s="7" t="s">
        <v>67</v>
      </c>
      <c r="H69" s="1" t="s">
        <v>700</v>
      </c>
      <c r="I69" s="6" t="s">
        <v>401</v>
      </c>
      <c r="J69" s="10" t="s">
        <v>402</v>
      </c>
      <c r="K69" s="21">
        <v>55</v>
      </c>
      <c r="L69" s="21">
        <v>25</v>
      </c>
      <c r="M69" s="21">
        <v>5</v>
      </c>
      <c r="N69" s="22"/>
      <c r="O69" s="22"/>
      <c r="P69" s="22"/>
      <c r="Q69" s="22"/>
      <c r="R69" s="22"/>
      <c r="S69" s="22"/>
      <c r="T69" s="22"/>
      <c r="U69" s="22"/>
      <c r="V69" s="220" t="s">
        <v>150</v>
      </c>
      <c r="W69" s="241">
        <v>2021130010222</v>
      </c>
      <c r="X69" s="179" t="s">
        <v>657</v>
      </c>
      <c r="Y69" s="7" t="s">
        <v>575</v>
      </c>
      <c r="Z69" s="21">
        <v>25</v>
      </c>
      <c r="AA69" s="18" t="s">
        <v>691</v>
      </c>
      <c r="AB69" s="21">
        <v>270</v>
      </c>
      <c r="AC69" s="89">
        <v>800</v>
      </c>
      <c r="AD69" s="21"/>
      <c r="AE69" s="19">
        <f t="shared" si="0"/>
        <v>0</v>
      </c>
      <c r="AF69" s="146" t="s">
        <v>220</v>
      </c>
      <c r="AG69" s="149" t="s">
        <v>734</v>
      </c>
      <c r="AH69" s="152" t="s">
        <v>17</v>
      </c>
      <c r="AI69" s="140">
        <v>44000000</v>
      </c>
      <c r="AJ69" s="152" t="s">
        <v>485</v>
      </c>
      <c r="AK69" s="152" t="s">
        <v>290</v>
      </c>
      <c r="AL69" s="152" t="s">
        <v>289</v>
      </c>
      <c r="AM69" s="152" t="s">
        <v>505</v>
      </c>
      <c r="AN69" s="146" t="s">
        <v>506</v>
      </c>
      <c r="AO69" s="152"/>
      <c r="AP69" s="152"/>
    </row>
    <row r="70" spans="1:43" ht="89.25" customHeight="1" x14ac:dyDescent="0.3">
      <c r="A70" s="231"/>
      <c r="B70" s="231"/>
      <c r="C70" s="197"/>
      <c r="D70" s="197"/>
      <c r="E70" s="197"/>
      <c r="F70" s="242"/>
      <c r="G70" s="7" t="s">
        <v>68</v>
      </c>
      <c r="H70" s="1" t="s">
        <v>701</v>
      </c>
      <c r="I70" s="6">
        <v>0</v>
      </c>
      <c r="J70" s="2" t="s">
        <v>403</v>
      </c>
      <c r="K70" s="21">
        <v>4</v>
      </c>
      <c r="L70" s="21">
        <v>1</v>
      </c>
      <c r="M70" s="21">
        <v>3</v>
      </c>
      <c r="N70" s="22"/>
      <c r="O70" s="22"/>
      <c r="P70" s="22"/>
      <c r="Q70" s="22"/>
      <c r="R70" s="22"/>
      <c r="S70" s="22"/>
      <c r="T70" s="22"/>
      <c r="U70" s="22"/>
      <c r="V70" s="220"/>
      <c r="W70" s="241"/>
      <c r="X70" s="180"/>
      <c r="Y70" s="7" t="s">
        <v>576</v>
      </c>
      <c r="Z70" s="21">
        <v>1</v>
      </c>
      <c r="AA70" s="18" t="s">
        <v>689</v>
      </c>
      <c r="AB70" s="21">
        <v>120</v>
      </c>
      <c r="AC70" s="89"/>
      <c r="AD70" s="21"/>
      <c r="AE70" s="19" t="e">
        <f t="shared" si="0"/>
        <v>#DIV/0!</v>
      </c>
      <c r="AF70" s="148"/>
      <c r="AG70" s="151"/>
      <c r="AH70" s="154"/>
      <c r="AI70" s="142"/>
      <c r="AJ70" s="154"/>
      <c r="AK70" s="154"/>
      <c r="AL70" s="154"/>
      <c r="AM70" s="154"/>
      <c r="AN70" s="148"/>
      <c r="AO70" s="154"/>
      <c r="AP70" s="154"/>
    </row>
    <row r="71" spans="1:43" s="81" customFormat="1" ht="32.5" x14ac:dyDescent="0.35">
      <c r="A71" s="64"/>
      <c r="B71" s="64"/>
      <c r="C71" s="65"/>
      <c r="D71" s="66"/>
      <c r="E71" s="65"/>
      <c r="F71" s="67"/>
      <c r="G71" s="68"/>
      <c r="H71" s="69"/>
      <c r="I71" s="65"/>
      <c r="J71" s="69"/>
      <c r="K71" s="70"/>
      <c r="L71" s="70"/>
      <c r="M71" s="70"/>
      <c r="N71" s="86"/>
      <c r="O71" s="70"/>
      <c r="P71" s="86"/>
      <c r="Q71" s="71"/>
      <c r="R71" s="72"/>
      <c r="S71" s="65"/>
      <c r="T71" s="73"/>
      <c r="U71" s="65"/>
      <c r="V71" s="70"/>
      <c r="W71" s="70"/>
      <c r="X71" s="70"/>
      <c r="Y71" s="70"/>
      <c r="Z71" s="74"/>
      <c r="AA71" s="70"/>
      <c r="AB71" s="65"/>
      <c r="AC71" s="72"/>
      <c r="AD71" s="71"/>
      <c r="AE71" s="75"/>
      <c r="AF71" s="75"/>
      <c r="AG71" s="114"/>
      <c r="AH71" s="75"/>
      <c r="AI71" s="75"/>
      <c r="AJ71" s="76"/>
      <c r="AK71" s="71"/>
      <c r="AL71" s="72"/>
      <c r="AM71" s="77"/>
      <c r="AN71" s="78"/>
      <c r="AO71" s="79"/>
      <c r="AP71" s="73"/>
      <c r="AQ71" s="80"/>
    </row>
    <row r="72" spans="1:43" ht="62" x14ac:dyDescent="0.3">
      <c r="A72" s="231" t="s">
        <v>53</v>
      </c>
      <c r="B72" s="231" t="s">
        <v>69</v>
      </c>
      <c r="C72" s="197" t="s">
        <v>70</v>
      </c>
      <c r="D72" s="197" t="s">
        <v>71</v>
      </c>
      <c r="E72" s="197" t="s">
        <v>72</v>
      </c>
      <c r="F72" s="242" t="s">
        <v>73</v>
      </c>
      <c r="G72" s="196" t="s">
        <v>74</v>
      </c>
      <c r="H72" s="197" t="s">
        <v>702</v>
      </c>
      <c r="I72" s="240" t="s">
        <v>404</v>
      </c>
      <c r="J72" s="196" t="s">
        <v>405</v>
      </c>
      <c r="K72" s="200">
        <v>14000</v>
      </c>
      <c r="L72" s="200">
        <v>4500</v>
      </c>
      <c r="M72" s="200">
        <v>5833</v>
      </c>
      <c r="N72" s="281"/>
      <c r="O72" s="281"/>
      <c r="P72" s="281"/>
      <c r="Q72" s="281"/>
      <c r="R72" s="281"/>
      <c r="S72" s="281"/>
      <c r="T72" s="281"/>
      <c r="U72" s="281"/>
      <c r="V72" s="216" t="s">
        <v>151</v>
      </c>
      <c r="W72" s="131">
        <v>2020130010119</v>
      </c>
      <c r="X72" s="179" t="s">
        <v>152</v>
      </c>
      <c r="Y72" s="7" t="s">
        <v>577</v>
      </c>
      <c r="Z72" s="21">
        <v>80</v>
      </c>
      <c r="AA72" s="18" t="s">
        <v>683</v>
      </c>
      <c r="AB72" s="21">
        <v>330</v>
      </c>
      <c r="AC72" s="89">
        <v>4500</v>
      </c>
      <c r="AD72" s="21"/>
      <c r="AE72" s="19">
        <f t="shared" si="0"/>
        <v>0</v>
      </c>
      <c r="AF72" s="146" t="s">
        <v>221</v>
      </c>
      <c r="AG72" s="149" t="s">
        <v>222</v>
      </c>
      <c r="AH72" s="140" t="s">
        <v>17</v>
      </c>
      <c r="AI72" s="140">
        <v>1335000000</v>
      </c>
      <c r="AJ72" s="140" t="s">
        <v>486</v>
      </c>
      <c r="AK72" s="140" t="s">
        <v>253</v>
      </c>
      <c r="AL72" s="152" t="s">
        <v>252</v>
      </c>
      <c r="AM72" s="152" t="s">
        <v>505</v>
      </c>
      <c r="AN72" s="146" t="s">
        <v>507</v>
      </c>
      <c r="AO72" s="152"/>
      <c r="AP72" s="152"/>
    </row>
    <row r="73" spans="1:43" ht="31" x14ac:dyDescent="0.3">
      <c r="A73" s="231"/>
      <c r="B73" s="231"/>
      <c r="C73" s="197"/>
      <c r="D73" s="197"/>
      <c r="E73" s="197"/>
      <c r="F73" s="242"/>
      <c r="G73" s="196"/>
      <c r="H73" s="197"/>
      <c r="I73" s="240"/>
      <c r="J73" s="196"/>
      <c r="K73" s="200"/>
      <c r="L73" s="200"/>
      <c r="M73" s="200"/>
      <c r="N73" s="281"/>
      <c r="O73" s="281"/>
      <c r="P73" s="281"/>
      <c r="Q73" s="281"/>
      <c r="R73" s="281"/>
      <c r="S73" s="281"/>
      <c r="T73" s="281"/>
      <c r="U73" s="281"/>
      <c r="V73" s="217"/>
      <c r="W73" s="132"/>
      <c r="X73" s="181"/>
      <c r="Y73" s="7" t="s">
        <v>578</v>
      </c>
      <c r="Z73" s="21">
        <v>1</v>
      </c>
      <c r="AA73" s="18" t="s">
        <v>688</v>
      </c>
      <c r="AB73" s="21">
        <v>270</v>
      </c>
      <c r="AC73" s="89"/>
      <c r="AD73" s="21"/>
      <c r="AE73" s="19" t="e">
        <f t="shared" si="0"/>
        <v>#DIV/0!</v>
      </c>
      <c r="AF73" s="147"/>
      <c r="AG73" s="150"/>
      <c r="AH73" s="141"/>
      <c r="AI73" s="141"/>
      <c r="AJ73" s="141"/>
      <c r="AK73" s="141"/>
      <c r="AL73" s="153"/>
      <c r="AM73" s="153"/>
      <c r="AN73" s="147"/>
      <c r="AO73" s="153"/>
      <c r="AP73" s="153"/>
    </row>
    <row r="74" spans="1:43" ht="31" x14ac:dyDescent="0.3">
      <c r="A74" s="231"/>
      <c r="B74" s="231"/>
      <c r="C74" s="197"/>
      <c r="D74" s="197"/>
      <c r="E74" s="197"/>
      <c r="F74" s="242"/>
      <c r="G74" s="196"/>
      <c r="H74" s="197"/>
      <c r="I74" s="240"/>
      <c r="J74" s="196"/>
      <c r="K74" s="200"/>
      <c r="L74" s="200"/>
      <c r="M74" s="200"/>
      <c r="N74" s="281"/>
      <c r="O74" s="281"/>
      <c r="P74" s="281"/>
      <c r="Q74" s="281"/>
      <c r="R74" s="281"/>
      <c r="S74" s="281"/>
      <c r="T74" s="281"/>
      <c r="U74" s="281"/>
      <c r="V74" s="217"/>
      <c r="W74" s="132"/>
      <c r="X74" s="181"/>
      <c r="Y74" s="7" t="s">
        <v>153</v>
      </c>
      <c r="Z74" s="21">
        <v>1</v>
      </c>
      <c r="AA74" s="18" t="s">
        <v>683</v>
      </c>
      <c r="AB74" s="21">
        <v>330</v>
      </c>
      <c r="AC74" s="89">
        <v>150</v>
      </c>
      <c r="AD74" s="21"/>
      <c r="AE74" s="19">
        <f t="shared" si="0"/>
        <v>0</v>
      </c>
      <c r="AF74" s="147"/>
      <c r="AG74" s="150"/>
      <c r="AH74" s="141"/>
      <c r="AI74" s="141"/>
      <c r="AJ74" s="141"/>
      <c r="AK74" s="141"/>
      <c r="AL74" s="153"/>
      <c r="AM74" s="153"/>
      <c r="AN74" s="147"/>
      <c r="AO74" s="153"/>
      <c r="AP74" s="153"/>
    </row>
    <row r="75" spans="1:43" ht="31" x14ac:dyDescent="0.3">
      <c r="A75" s="231"/>
      <c r="B75" s="231"/>
      <c r="C75" s="197"/>
      <c r="D75" s="197"/>
      <c r="E75" s="197"/>
      <c r="F75" s="242"/>
      <c r="G75" s="196"/>
      <c r="H75" s="197"/>
      <c r="I75" s="240"/>
      <c r="J75" s="196"/>
      <c r="K75" s="200"/>
      <c r="L75" s="200"/>
      <c r="M75" s="200"/>
      <c r="N75" s="281"/>
      <c r="O75" s="281"/>
      <c r="P75" s="281"/>
      <c r="Q75" s="281"/>
      <c r="R75" s="281"/>
      <c r="S75" s="281"/>
      <c r="T75" s="281"/>
      <c r="U75" s="281"/>
      <c r="V75" s="217"/>
      <c r="W75" s="132"/>
      <c r="X75" s="181"/>
      <c r="Y75" s="7" t="s">
        <v>579</v>
      </c>
      <c r="Z75" s="21">
        <v>2</v>
      </c>
      <c r="AA75" s="18" t="s">
        <v>683</v>
      </c>
      <c r="AB75" s="21">
        <v>330</v>
      </c>
      <c r="AC75" s="89">
        <v>200</v>
      </c>
      <c r="AD75" s="21"/>
      <c r="AE75" s="19">
        <f t="shared" si="0"/>
        <v>0</v>
      </c>
      <c r="AF75" s="147"/>
      <c r="AG75" s="150"/>
      <c r="AH75" s="141"/>
      <c r="AI75" s="141"/>
      <c r="AJ75" s="141"/>
      <c r="AK75" s="141"/>
      <c r="AL75" s="153"/>
      <c r="AM75" s="153"/>
      <c r="AN75" s="147"/>
      <c r="AO75" s="153"/>
      <c r="AP75" s="153"/>
    </row>
    <row r="76" spans="1:43" ht="31" x14ac:dyDescent="0.3">
      <c r="A76" s="231"/>
      <c r="B76" s="231"/>
      <c r="C76" s="197"/>
      <c r="D76" s="197"/>
      <c r="E76" s="197"/>
      <c r="F76" s="242"/>
      <c r="G76" s="196"/>
      <c r="H76" s="197"/>
      <c r="I76" s="240"/>
      <c r="J76" s="196"/>
      <c r="K76" s="200"/>
      <c r="L76" s="200"/>
      <c r="M76" s="200"/>
      <c r="N76" s="281"/>
      <c r="O76" s="281"/>
      <c r="P76" s="281"/>
      <c r="Q76" s="281"/>
      <c r="R76" s="281"/>
      <c r="S76" s="281"/>
      <c r="T76" s="281"/>
      <c r="U76" s="281"/>
      <c r="V76" s="217"/>
      <c r="W76" s="132"/>
      <c r="X76" s="181"/>
      <c r="Y76" s="7" t="s">
        <v>518</v>
      </c>
      <c r="Z76" s="21">
        <v>10</v>
      </c>
      <c r="AA76" s="18" t="s">
        <v>683</v>
      </c>
      <c r="AB76" s="21">
        <v>330</v>
      </c>
      <c r="AC76" s="89">
        <v>150</v>
      </c>
      <c r="AD76" s="21"/>
      <c r="AE76" s="19">
        <f t="shared" si="0"/>
        <v>0</v>
      </c>
      <c r="AF76" s="147"/>
      <c r="AG76" s="150"/>
      <c r="AH76" s="141" t="s">
        <v>245</v>
      </c>
      <c r="AI76" s="141">
        <v>1</v>
      </c>
      <c r="AJ76" s="141"/>
      <c r="AK76" s="141"/>
      <c r="AL76" s="153"/>
      <c r="AM76" s="153"/>
      <c r="AN76" s="147"/>
      <c r="AO76" s="153"/>
      <c r="AP76" s="153"/>
    </row>
    <row r="77" spans="1:43" ht="62" x14ac:dyDescent="0.3">
      <c r="A77" s="231"/>
      <c r="B77" s="231"/>
      <c r="C77" s="197"/>
      <c r="D77" s="197"/>
      <c r="E77" s="197"/>
      <c r="F77" s="242"/>
      <c r="G77" s="7" t="s">
        <v>75</v>
      </c>
      <c r="H77" s="1" t="s">
        <v>701</v>
      </c>
      <c r="I77" s="6">
        <v>0</v>
      </c>
      <c r="J77" s="10" t="s">
        <v>406</v>
      </c>
      <c r="K77" s="21">
        <v>1</v>
      </c>
      <c r="L77" s="21">
        <v>1</v>
      </c>
      <c r="M77" s="21">
        <v>1</v>
      </c>
      <c r="N77" s="22"/>
      <c r="O77" s="22"/>
      <c r="P77" s="22"/>
      <c r="Q77" s="22"/>
      <c r="R77" s="22"/>
      <c r="S77" s="22"/>
      <c r="T77" s="22"/>
      <c r="U77" s="22"/>
      <c r="V77" s="218"/>
      <c r="W77" s="133"/>
      <c r="X77" s="180"/>
      <c r="Y77" s="7" t="s">
        <v>519</v>
      </c>
      <c r="Z77" s="21">
        <v>1</v>
      </c>
      <c r="AA77" s="18" t="s">
        <v>688</v>
      </c>
      <c r="AB77" s="21">
        <v>270</v>
      </c>
      <c r="AC77" s="89"/>
      <c r="AD77" s="21"/>
      <c r="AE77" s="19" t="e">
        <f t="shared" si="0"/>
        <v>#DIV/0!</v>
      </c>
      <c r="AF77" s="148"/>
      <c r="AG77" s="151"/>
      <c r="AH77" s="142"/>
      <c r="AI77" s="142"/>
      <c r="AJ77" s="142"/>
      <c r="AK77" s="142"/>
      <c r="AL77" s="154"/>
      <c r="AM77" s="154"/>
      <c r="AN77" s="148"/>
      <c r="AO77" s="154"/>
      <c r="AP77" s="154"/>
    </row>
    <row r="78" spans="1:43" s="81" customFormat="1" ht="32.5" x14ac:dyDescent="0.35">
      <c r="A78" s="64"/>
      <c r="B78" s="64"/>
      <c r="C78" s="65"/>
      <c r="D78" s="66"/>
      <c r="E78" s="65"/>
      <c r="F78" s="67"/>
      <c r="G78" s="68"/>
      <c r="H78" s="69"/>
      <c r="I78" s="65"/>
      <c r="J78" s="69"/>
      <c r="K78" s="70"/>
      <c r="L78" s="70"/>
      <c r="M78" s="70"/>
      <c r="N78" s="86"/>
      <c r="O78" s="70"/>
      <c r="P78" s="86"/>
      <c r="Q78" s="71"/>
      <c r="R78" s="72"/>
      <c r="S78" s="65"/>
      <c r="T78" s="73"/>
      <c r="U78" s="65"/>
      <c r="V78" s="70"/>
      <c r="W78" s="70"/>
      <c r="X78" s="70"/>
      <c r="Y78" s="70"/>
      <c r="Z78" s="74"/>
      <c r="AA78" s="70"/>
      <c r="AB78" s="65"/>
      <c r="AC78" s="72"/>
      <c r="AD78" s="71"/>
      <c r="AE78" s="75"/>
      <c r="AF78" s="75"/>
      <c r="AG78" s="114"/>
      <c r="AH78" s="75"/>
      <c r="AI78" s="75"/>
      <c r="AJ78" s="76"/>
      <c r="AK78" s="71"/>
      <c r="AL78" s="72"/>
      <c r="AM78" s="77"/>
      <c r="AN78" s="78"/>
      <c r="AO78" s="79"/>
      <c r="AP78" s="73"/>
      <c r="AQ78" s="80"/>
    </row>
    <row r="79" spans="1:43" ht="74.25" customHeight="1" x14ac:dyDescent="0.3">
      <c r="A79" s="231" t="s">
        <v>247</v>
      </c>
      <c r="B79" s="231" t="s">
        <v>69</v>
      </c>
      <c r="C79" s="197" t="s">
        <v>76</v>
      </c>
      <c r="D79" s="197" t="s">
        <v>77</v>
      </c>
      <c r="E79" s="197" t="s">
        <v>78</v>
      </c>
      <c r="F79" s="242" t="s">
        <v>79</v>
      </c>
      <c r="G79" s="7" t="s">
        <v>509</v>
      </c>
      <c r="H79" s="1" t="s">
        <v>354</v>
      </c>
      <c r="I79" s="6">
        <v>475</v>
      </c>
      <c r="J79" s="10" t="s">
        <v>407</v>
      </c>
      <c r="K79" s="21">
        <v>700</v>
      </c>
      <c r="L79" s="21">
        <v>200</v>
      </c>
      <c r="M79" s="21">
        <v>218</v>
      </c>
      <c r="N79" s="22"/>
      <c r="O79" s="22"/>
      <c r="P79" s="22"/>
      <c r="Q79" s="22"/>
      <c r="R79" s="22"/>
      <c r="S79" s="22"/>
      <c r="T79" s="22"/>
      <c r="U79" s="22"/>
      <c r="V79" s="216" t="s">
        <v>154</v>
      </c>
      <c r="W79" s="131">
        <v>2020130010112</v>
      </c>
      <c r="X79" s="179" t="s">
        <v>155</v>
      </c>
      <c r="Y79" s="7" t="s">
        <v>466</v>
      </c>
      <c r="Z79" s="21">
        <v>200</v>
      </c>
      <c r="AA79" s="18" t="s">
        <v>683</v>
      </c>
      <c r="AB79" s="21">
        <v>330</v>
      </c>
      <c r="AC79" s="89">
        <v>200</v>
      </c>
      <c r="AD79" s="21"/>
      <c r="AE79" s="19">
        <f t="shared" ref="AE79:AE149" si="1">+AD79/AC79</f>
        <v>0</v>
      </c>
      <c r="AF79" s="146" t="s">
        <v>221</v>
      </c>
      <c r="AG79" s="149" t="s">
        <v>222</v>
      </c>
      <c r="AH79" s="152" t="s">
        <v>17</v>
      </c>
      <c r="AI79" s="140">
        <v>500000000</v>
      </c>
      <c r="AJ79" s="152" t="s">
        <v>485</v>
      </c>
      <c r="AK79" s="152" t="s">
        <v>154</v>
      </c>
      <c r="AL79" s="152" t="s">
        <v>251</v>
      </c>
      <c r="AM79" s="152" t="s">
        <v>505</v>
      </c>
      <c r="AN79" s="146" t="s">
        <v>507</v>
      </c>
      <c r="AO79" s="152"/>
      <c r="AP79" s="152"/>
    </row>
    <row r="80" spans="1:43" ht="87" customHeight="1" x14ac:dyDescent="0.3">
      <c r="A80" s="231"/>
      <c r="B80" s="231"/>
      <c r="C80" s="197"/>
      <c r="D80" s="197"/>
      <c r="E80" s="197"/>
      <c r="F80" s="242"/>
      <c r="G80" s="7" t="s">
        <v>510</v>
      </c>
      <c r="H80" s="1" t="s">
        <v>354</v>
      </c>
      <c r="I80" s="6">
        <v>440</v>
      </c>
      <c r="J80" s="10" t="s">
        <v>408</v>
      </c>
      <c r="K80" s="21">
        <v>800</v>
      </c>
      <c r="L80" s="21">
        <v>100</v>
      </c>
      <c r="M80" s="21">
        <v>0</v>
      </c>
      <c r="N80" s="22"/>
      <c r="O80" s="22"/>
      <c r="P80" s="22"/>
      <c r="Q80" s="22"/>
      <c r="R80" s="22"/>
      <c r="S80" s="22"/>
      <c r="T80" s="22"/>
      <c r="U80" s="22"/>
      <c r="V80" s="217"/>
      <c r="W80" s="132"/>
      <c r="X80" s="181"/>
      <c r="Y80" s="7" t="s">
        <v>580</v>
      </c>
      <c r="Z80" s="21">
        <v>100</v>
      </c>
      <c r="AA80" s="18" t="s">
        <v>688</v>
      </c>
      <c r="AB80" s="21">
        <v>90</v>
      </c>
      <c r="AC80" s="89">
        <v>200</v>
      </c>
      <c r="AD80" s="21"/>
      <c r="AE80" s="19">
        <f t="shared" si="1"/>
        <v>0</v>
      </c>
      <c r="AF80" s="147"/>
      <c r="AG80" s="150"/>
      <c r="AH80" s="153"/>
      <c r="AI80" s="141"/>
      <c r="AJ80" s="153"/>
      <c r="AK80" s="153"/>
      <c r="AL80" s="153"/>
      <c r="AM80" s="153"/>
      <c r="AN80" s="147"/>
      <c r="AO80" s="153"/>
      <c r="AP80" s="153"/>
    </row>
    <row r="81" spans="1:47" ht="42.75" customHeight="1" x14ac:dyDescent="0.3">
      <c r="A81" s="231"/>
      <c r="B81" s="231"/>
      <c r="C81" s="197" t="s">
        <v>188</v>
      </c>
      <c r="D81" s="197" t="s">
        <v>189</v>
      </c>
      <c r="E81" s="233" t="s">
        <v>188</v>
      </c>
      <c r="F81" s="242"/>
      <c r="G81" s="177" t="s">
        <v>80</v>
      </c>
      <c r="H81" s="179" t="s">
        <v>703</v>
      </c>
      <c r="I81" s="253">
        <v>22423</v>
      </c>
      <c r="J81" s="250" t="s">
        <v>409</v>
      </c>
      <c r="K81" s="216">
        <v>23000</v>
      </c>
      <c r="L81" s="167">
        <v>7000</v>
      </c>
      <c r="M81" s="167">
        <v>9005</v>
      </c>
      <c r="N81" s="169"/>
      <c r="O81" s="169"/>
      <c r="P81" s="169"/>
      <c r="Q81" s="169"/>
      <c r="R81" s="169"/>
      <c r="S81" s="169"/>
      <c r="T81" s="169"/>
      <c r="U81" s="169"/>
      <c r="V81" s="217"/>
      <c r="W81" s="132"/>
      <c r="X81" s="181"/>
      <c r="Y81" s="7" t="s">
        <v>467</v>
      </c>
      <c r="Z81" s="33">
        <v>75</v>
      </c>
      <c r="AA81" s="18" t="s">
        <v>683</v>
      </c>
      <c r="AB81" s="21">
        <v>330</v>
      </c>
      <c r="AC81" s="33">
        <v>6530</v>
      </c>
      <c r="AD81" s="33"/>
      <c r="AE81" s="19">
        <f t="shared" si="1"/>
        <v>0</v>
      </c>
      <c r="AF81" s="147"/>
      <c r="AG81" s="150"/>
      <c r="AH81" s="153"/>
      <c r="AI81" s="141"/>
      <c r="AJ81" s="153"/>
      <c r="AK81" s="153"/>
      <c r="AL81" s="153"/>
      <c r="AM81" s="153"/>
      <c r="AN81" s="147"/>
      <c r="AO81" s="153"/>
      <c r="AP81" s="153"/>
    </row>
    <row r="82" spans="1:47" ht="42.75" customHeight="1" x14ac:dyDescent="0.3">
      <c r="A82" s="231"/>
      <c r="B82" s="231"/>
      <c r="C82" s="197"/>
      <c r="D82" s="197"/>
      <c r="E82" s="233"/>
      <c r="F82" s="242"/>
      <c r="G82" s="182"/>
      <c r="H82" s="181"/>
      <c r="I82" s="253"/>
      <c r="J82" s="250"/>
      <c r="K82" s="217"/>
      <c r="L82" s="189"/>
      <c r="M82" s="189"/>
      <c r="N82" s="306"/>
      <c r="O82" s="306"/>
      <c r="P82" s="306"/>
      <c r="Q82" s="306"/>
      <c r="R82" s="306"/>
      <c r="S82" s="306"/>
      <c r="T82" s="306"/>
      <c r="U82" s="306"/>
      <c r="V82" s="217"/>
      <c r="W82" s="132"/>
      <c r="X82" s="181"/>
      <c r="Y82" s="7" t="s">
        <v>581</v>
      </c>
      <c r="Z82" s="33">
        <v>12</v>
      </c>
      <c r="AA82" s="18" t="s">
        <v>683</v>
      </c>
      <c r="AB82" s="21">
        <v>330</v>
      </c>
      <c r="AC82" s="33">
        <v>240</v>
      </c>
      <c r="AD82" s="33"/>
      <c r="AE82" s="19">
        <f t="shared" si="1"/>
        <v>0</v>
      </c>
      <c r="AF82" s="147"/>
      <c r="AG82" s="150"/>
      <c r="AH82" s="153"/>
      <c r="AI82" s="141"/>
      <c r="AJ82" s="153"/>
      <c r="AK82" s="153"/>
      <c r="AL82" s="153"/>
      <c r="AM82" s="153"/>
      <c r="AN82" s="147"/>
      <c r="AO82" s="153"/>
      <c r="AP82" s="153"/>
    </row>
    <row r="83" spans="1:47" ht="42.75" customHeight="1" x14ac:dyDescent="0.3">
      <c r="A83" s="231"/>
      <c r="B83" s="231"/>
      <c r="C83" s="197"/>
      <c r="D83" s="197"/>
      <c r="E83" s="233"/>
      <c r="F83" s="242"/>
      <c r="G83" s="182"/>
      <c r="H83" s="181"/>
      <c r="I83" s="253"/>
      <c r="J83" s="250"/>
      <c r="K83" s="217"/>
      <c r="L83" s="189"/>
      <c r="M83" s="189"/>
      <c r="N83" s="306"/>
      <c r="O83" s="306"/>
      <c r="P83" s="306"/>
      <c r="Q83" s="306"/>
      <c r="R83" s="306"/>
      <c r="S83" s="306"/>
      <c r="T83" s="306"/>
      <c r="U83" s="306"/>
      <c r="V83" s="217"/>
      <c r="W83" s="132"/>
      <c r="X83" s="181"/>
      <c r="Y83" s="7" t="s">
        <v>582</v>
      </c>
      <c r="Z83" s="33">
        <v>6</v>
      </c>
      <c r="AA83" s="18" t="s">
        <v>683</v>
      </c>
      <c r="AB83" s="21">
        <v>330</v>
      </c>
      <c r="AC83" s="33">
        <v>30</v>
      </c>
      <c r="AD83" s="33"/>
      <c r="AE83" s="19">
        <f t="shared" si="1"/>
        <v>0</v>
      </c>
      <c r="AF83" s="147"/>
      <c r="AG83" s="150"/>
      <c r="AH83" s="153"/>
      <c r="AI83" s="141"/>
      <c r="AJ83" s="153"/>
      <c r="AK83" s="153"/>
      <c r="AL83" s="153"/>
      <c r="AM83" s="153"/>
      <c r="AN83" s="147"/>
      <c r="AO83" s="153"/>
      <c r="AP83" s="153"/>
    </row>
    <row r="84" spans="1:47" ht="48" customHeight="1" x14ac:dyDescent="0.3">
      <c r="A84" s="231"/>
      <c r="B84" s="231"/>
      <c r="C84" s="197"/>
      <c r="D84" s="197"/>
      <c r="E84" s="233"/>
      <c r="F84" s="242"/>
      <c r="G84" s="178"/>
      <c r="H84" s="180"/>
      <c r="I84" s="253"/>
      <c r="J84" s="250"/>
      <c r="K84" s="218">
        <v>23000</v>
      </c>
      <c r="L84" s="168"/>
      <c r="M84" s="168"/>
      <c r="N84" s="170"/>
      <c r="O84" s="170"/>
      <c r="P84" s="170"/>
      <c r="Q84" s="170"/>
      <c r="R84" s="170"/>
      <c r="S84" s="170"/>
      <c r="T84" s="170"/>
      <c r="U84" s="170"/>
      <c r="V84" s="217"/>
      <c r="W84" s="132"/>
      <c r="X84" s="181"/>
      <c r="Y84" s="7" t="s">
        <v>583</v>
      </c>
      <c r="Z84" s="33">
        <v>1</v>
      </c>
      <c r="AA84" s="18" t="s">
        <v>683</v>
      </c>
      <c r="AB84" s="21">
        <v>330</v>
      </c>
      <c r="AC84" s="33">
        <v>200</v>
      </c>
      <c r="AD84" s="33"/>
      <c r="AE84" s="19">
        <f t="shared" si="1"/>
        <v>0</v>
      </c>
      <c r="AF84" s="147"/>
      <c r="AG84" s="150"/>
      <c r="AH84" s="153"/>
      <c r="AI84" s="141"/>
      <c r="AJ84" s="153"/>
      <c r="AK84" s="153"/>
      <c r="AL84" s="153"/>
      <c r="AM84" s="153"/>
      <c r="AN84" s="147"/>
      <c r="AO84" s="153"/>
      <c r="AP84" s="153"/>
    </row>
    <row r="85" spans="1:47" ht="33.75" customHeight="1" x14ac:dyDescent="0.3">
      <c r="A85" s="231"/>
      <c r="B85" s="231"/>
      <c r="C85" s="197"/>
      <c r="D85" s="197"/>
      <c r="E85" s="233"/>
      <c r="F85" s="242"/>
      <c r="G85" s="177" t="s">
        <v>81</v>
      </c>
      <c r="H85" s="179" t="s">
        <v>703</v>
      </c>
      <c r="I85" s="134">
        <v>4</v>
      </c>
      <c r="J85" s="177" t="s">
        <v>410</v>
      </c>
      <c r="K85" s="167">
        <v>4</v>
      </c>
      <c r="L85" s="167">
        <v>1</v>
      </c>
      <c r="M85" s="198">
        <v>2</v>
      </c>
      <c r="N85" s="169"/>
      <c r="O85" s="169"/>
      <c r="P85" s="169"/>
      <c r="Q85" s="169"/>
      <c r="R85" s="169"/>
      <c r="S85" s="169"/>
      <c r="T85" s="169"/>
      <c r="U85" s="169"/>
      <c r="V85" s="217"/>
      <c r="W85" s="132"/>
      <c r="X85" s="181"/>
      <c r="Y85" s="7" t="s">
        <v>584</v>
      </c>
      <c r="Z85" s="33">
        <v>2</v>
      </c>
      <c r="AA85" s="18" t="s">
        <v>688</v>
      </c>
      <c r="AB85" s="21">
        <v>270</v>
      </c>
      <c r="AC85" s="33"/>
      <c r="AD85" s="33"/>
      <c r="AE85" s="19" t="e">
        <f t="shared" si="1"/>
        <v>#DIV/0!</v>
      </c>
      <c r="AF85" s="147"/>
      <c r="AG85" s="150"/>
      <c r="AH85" s="153"/>
      <c r="AI85" s="141"/>
      <c r="AJ85" s="153"/>
      <c r="AK85" s="153"/>
      <c r="AL85" s="153"/>
      <c r="AM85" s="153"/>
      <c r="AN85" s="147"/>
      <c r="AO85" s="153"/>
      <c r="AP85" s="153"/>
    </row>
    <row r="86" spans="1:47" ht="33.75" customHeight="1" x14ac:dyDescent="0.3">
      <c r="A86" s="231"/>
      <c r="B86" s="231"/>
      <c r="C86" s="197"/>
      <c r="D86" s="197"/>
      <c r="E86" s="233"/>
      <c r="F86" s="242"/>
      <c r="G86" s="182"/>
      <c r="H86" s="181"/>
      <c r="I86" s="135"/>
      <c r="J86" s="182"/>
      <c r="K86" s="189"/>
      <c r="L86" s="189"/>
      <c r="M86" s="199"/>
      <c r="N86" s="306"/>
      <c r="O86" s="306"/>
      <c r="P86" s="306"/>
      <c r="Q86" s="306"/>
      <c r="R86" s="306"/>
      <c r="S86" s="306"/>
      <c r="T86" s="306"/>
      <c r="U86" s="306"/>
      <c r="V86" s="217"/>
      <c r="W86" s="132"/>
      <c r="X86" s="181"/>
      <c r="Y86" s="7" t="s">
        <v>585</v>
      </c>
      <c r="Z86" s="33">
        <v>1</v>
      </c>
      <c r="AA86" s="18" t="s">
        <v>688</v>
      </c>
      <c r="AB86" s="21">
        <v>270</v>
      </c>
      <c r="AC86" s="33"/>
      <c r="AD86" s="33"/>
      <c r="AE86" s="19" t="e">
        <f t="shared" si="1"/>
        <v>#DIV/0!</v>
      </c>
      <c r="AF86" s="147"/>
      <c r="AG86" s="150"/>
      <c r="AH86" s="153"/>
      <c r="AI86" s="141"/>
      <c r="AJ86" s="153"/>
      <c r="AK86" s="153"/>
      <c r="AL86" s="153"/>
      <c r="AM86" s="153"/>
      <c r="AN86" s="147"/>
      <c r="AO86" s="153"/>
      <c r="AP86" s="153"/>
    </row>
    <row r="87" spans="1:47" ht="33.75" customHeight="1" x14ac:dyDescent="0.3">
      <c r="A87" s="231"/>
      <c r="B87" s="231"/>
      <c r="C87" s="197"/>
      <c r="D87" s="197"/>
      <c r="E87" s="233"/>
      <c r="F87" s="242"/>
      <c r="G87" s="178"/>
      <c r="H87" s="180"/>
      <c r="I87" s="136"/>
      <c r="J87" s="178"/>
      <c r="K87" s="168"/>
      <c r="L87" s="168"/>
      <c r="M87" s="201"/>
      <c r="N87" s="170"/>
      <c r="O87" s="170"/>
      <c r="P87" s="170"/>
      <c r="Q87" s="170"/>
      <c r="R87" s="170"/>
      <c r="S87" s="170"/>
      <c r="T87" s="170"/>
      <c r="U87" s="170"/>
      <c r="V87" s="217"/>
      <c r="W87" s="132"/>
      <c r="X87" s="181"/>
      <c r="Y87" s="7" t="s">
        <v>586</v>
      </c>
      <c r="Z87" s="33">
        <v>1</v>
      </c>
      <c r="AA87" s="18" t="s">
        <v>689</v>
      </c>
      <c r="AB87" s="21">
        <v>180</v>
      </c>
      <c r="AC87" s="33"/>
      <c r="AD87" s="33"/>
      <c r="AE87" s="19" t="e">
        <f t="shared" si="1"/>
        <v>#DIV/0!</v>
      </c>
      <c r="AF87" s="147"/>
      <c r="AG87" s="150"/>
      <c r="AH87" s="153"/>
      <c r="AI87" s="141"/>
      <c r="AJ87" s="153"/>
      <c r="AK87" s="153"/>
      <c r="AL87" s="153"/>
      <c r="AM87" s="153"/>
      <c r="AN87" s="147"/>
      <c r="AO87" s="153"/>
      <c r="AP87" s="153"/>
    </row>
    <row r="88" spans="1:47" ht="77.5" x14ac:dyDescent="0.3">
      <c r="A88" s="231"/>
      <c r="B88" s="231"/>
      <c r="C88" s="197"/>
      <c r="D88" s="197"/>
      <c r="E88" s="233"/>
      <c r="F88" s="242"/>
      <c r="G88" s="7" t="s">
        <v>82</v>
      </c>
      <c r="H88" s="1" t="s">
        <v>354</v>
      </c>
      <c r="I88" s="6">
        <v>4</v>
      </c>
      <c r="J88" s="7" t="s">
        <v>411</v>
      </c>
      <c r="K88" s="21">
        <v>4</v>
      </c>
      <c r="L88" s="21">
        <v>4</v>
      </c>
      <c r="M88" s="21">
        <v>4</v>
      </c>
      <c r="N88" s="22"/>
      <c r="O88" s="22"/>
      <c r="P88" s="22"/>
      <c r="Q88" s="22"/>
      <c r="R88" s="22"/>
      <c r="S88" s="22"/>
      <c r="T88" s="22"/>
      <c r="U88" s="22"/>
      <c r="V88" s="218"/>
      <c r="W88" s="133"/>
      <c r="X88" s="180"/>
      <c r="Y88" s="7" t="s">
        <v>520</v>
      </c>
      <c r="Z88" s="21">
        <v>4</v>
      </c>
      <c r="AA88" s="18" t="s">
        <v>682</v>
      </c>
      <c r="AB88" s="21">
        <v>210</v>
      </c>
      <c r="AC88" s="89">
        <v>400</v>
      </c>
      <c r="AD88" s="21"/>
      <c r="AE88" s="19">
        <f t="shared" si="1"/>
        <v>0</v>
      </c>
      <c r="AF88" s="148"/>
      <c r="AG88" s="151"/>
      <c r="AH88" s="154"/>
      <c r="AI88" s="142"/>
      <c r="AJ88" s="154"/>
      <c r="AK88" s="154"/>
      <c r="AL88" s="154"/>
      <c r="AM88" s="154"/>
      <c r="AN88" s="148"/>
      <c r="AO88" s="154"/>
      <c r="AP88" s="154"/>
    </row>
    <row r="89" spans="1:47" s="81" customFormat="1" ht="32.5" x14ac:dyDescent="0.35">
      <c r="A89" s="64"/>
      <c r="B89" s="64"/>
      <c r="C89" s="65"/>
      <c r="D89" s="66"/>
      <c r="E89" s="65"/>
      <c r="F89" s="67"/>
      <c r="G89" s="68"/>
      <c r="H89" s="69"/>
      <c r="I89" s="65"/>
      <c r="J89" s="69"/>
      <c r="K89" s="70"/>
      <c r="L89" s="70"/>
      <c r="M89" s="70"/>
      <c r="N89" s="86"/>
      <c r="O89" s="70"/>
      <c r="P89" s="86"/>
      <c r="Q89" s="71"/>
      <c r="R89" s="72"/>
      <c r="S89" s="65"/>
      <c r="T89" s="73"/>
      <c r="U89" s="65"/>
      <c r="V89" s="70"/>
      <c r="W89" s="70"/>
      <c r="X89" s="70"/>
      <c r="Y89" s="70"/>
      <c r="Z89" s="74"/>
      <c r="AA89" s="70"/>
      <c r="AB89" s="65"/>
      <c r="AC89" s="72"/>
      <c r="AD89" s="71"/>
      <c r="AE89" s="75"/>
      <c r="AF89" s="75"/>
      <c r="AG89" s="114"/>
      <c r="AH89" s="75"/>
      <c r="AI89" s="75"/>
      <c r="AJ89" s="76"/>
      <c r="AK89" s="71"/>
      <c r="AL89" s="72"/>
      <c r="AM89" s="77"/>
      <c r="AN89" s="78"/>
      <c r="AO89" s="79"/>
      <c r="AP89" s="73"/>
      <c r="AQ89" s="80"/>
    </row>
    <row r="90" spans="1:47" ht="77.5" x14ac:dyDescent="0.3">
      <c r="A90" s="228" t="s">
        <v>53</v>
      </c>
      <c r="B90" s="179" t="s">
        <v>69</v>
      </c>
      <c r="C90" s="179" t="s">
        <v>83</v>
      </c>
      <c r="D90" s="179" t="s">
        <v>84</v>
      </c>
      <c r="E90" s="179" t="s">
        <v>85</v>
      </c>
      <c r="F90" s="174" t="s">
        <v>86</v>
      </c>
      <c r="G90" s="7" t="s">
        <v>87</v>
      </c>
      <c r="H90" s="1" t="s">
        <v>703</v>
      </c>
      <c r="I90" s="11">
        <v>46553</v>
      </c>
      <c r="J90" s="10" t="s">
        <v>412</v>
      </c>
      <c r="K90" s="21">
        <v>47000</v>
      </c>
      <c r="L90" s="21">
        <v>15000</v>
      </c>
      <c r="M90" s="21">
        <v>17984</v>
      </c>
      <c r="N90" s="22"/>
      <c r="O90" s="22"/>
      <c r="P90" s="22"/>
      <c r="Q90" s="22"/>
      <c r="R90" s="22"/>
      <c r="S90" s="22"/>
      <c r="T90" s="22"/>
      <c r="U90" s="22"/>
      <c r="V90" s="216" t="s">
        <v>156</v>
      </c>
      <c r="W90" s="131">
        <v>2020130010120</v>
      </c>
      <c r="X90" s="179" t="s">
        <v>157</v>
      </c>
      <c r="Y90" s="7" t="s">
        <v>587</v>
      </c>
      <c r="Z90" s="21">
        <v>150</v>
      </c>
      <c r="AA90" s="18" t="s">
        <v>687</v>
      </c>
      <c r="AB90" s="21">
        <v>360</v>
      </c>
      <c r="AC90" s="89">
        <v>15000</v>
      </c>
      <c r="AD90" s="21"/>
      <c r="AE90" s="19">
        <f t="shared" si="1"/>
        <v>0</v>
      </c>
      <c r="AF90" s="146" t="s">
        <v>221</v>
      </c>
      <c r="AG90" s="149" t="s">
        <v>222</v>
      </c>
      <c r="AH90" s="152" t="s">
        <v>17</v>
      </c>
      <c r="AI90" s="137">
        <v>100000000</v>
      </c>
      <c r="AJ90" s="152" t="s">
        <v>485</v>
      </c>
      <c r="AK90" s="152" t="s">
        <v>255</v>
      </c>
      <c r="AL90" s="152" t="s">
        <v>254</v>
      </c>
      <c r="AM90" s="152" t="s">
        <v>504</v>
      </c>
      <c r="AN90" s="146" t="s">
        <v>507</v>
      </c>
      <c r="AO90" s="152"/>
      <c r="AP90" s="152"/>
    </row>
    <row r="91" spans="1:47" ht="62" x14ac:dyDescent="0.3">
      <c r="A91" s="229"/>
      <c r="B91" s="181"/>
      <c r="C91" s="181"/>
      <c r="D91" s="181"/>
      <c r="E91" s="181"/>
      <c r="F91" s="175"/>
      <c r="G91" s="7" t="s">
        <v>88</v>
      </c>
      <c r="H91" s="1" t="s">
        <v>703</v>
      </c>
      <c r="I91" s="9">
        <v>1594</v>
      </c>
      <c r="J91" s="10" t="s">
        <v>413</v>
      </c>
      <c r="K91" s="21">
        <v>1600</v>
      </c>
      <c r="L91" s="21">
        <v>550</v>
      </c>
      <c r="M91" s="21">
        <v>529</v>
      </c>
      <c r="N91" s="22"/>
      <c r="O91" s="22"/>
      <c r="P91" s="22"/>
      <c r="Q91" s="22"/>
      <c r="R91" s="22"/>
      <c r="S91" s="22"/>
      <c r="T91" s="22"/>
      <c r="U91" s="22"/>
      <c r="V91" s="217"/>
      <c r="W91" s="132"/>
      <c r="X91" s="181"/>
      <c r="Y91" s="7" t="s">
        <v>684</v>
      </c>
      <c r="Z91" s="21">
        <v>12</v>
      </c>
      <c r="AA91" s="18" t="s">
        <v>688</v>
      </c>
      <c r="AB91" s="21">
        <v>270</v>
      </c>
      <c r="AC91" s="89">
        <v>550</v>
      </c>
      <c r="AD91" s="21"/>
      <c r="AE91" s="19">
        <f t="shared" si="1"/>
        <v>0</v>
      </c>
      <c r="AF91" s="147"/>
      <c r="AG91" s="150"/>
      <c r="AH91" s="153"/>
      <c r="AI91" s="138"/>
      <c r="AJ91" s="153"/>
      <c r="AK91" s="153"/>
      <c r="AL91" s="153"/>
      <c r="AM91" s="153"/>
      <c r="AN91" s="147"/>
      <c r="AO91" s="153"/>
      <c r="AP91" s="153"/>
      <c r="AT91" s="23"/>
      <c r="AU91" s="23"/>
    </row>
    <row r="92" spans="1:47" ht="31" x14ac:dyDescent="0.3">
      <c r="A92" s="229"/>
      <c r="B92" s="181"/>
      <c r="C92" s="181"/>
      <c r="D92" s="181"/>
      <c r="E92" s="181"/>
      <c r="F92" s="175"/>
      <c r="G92" s="177" t="s">
        <v>190</v>
      </c>
      <c r="H92" s="179" t="s">
        <v>458</v>
      </c>
      <c r="I92" s="183">
        <v>1</v>
      </c>
      <c r="J92" s="186" t="s">
        <v>414</v>
      </c>
      <c r="K92" s="167">
        <v>1</v>
      </c>
      <c r="L92" s="190">
        <v>0.1</v>
      </c>
      <c r="M92" s="190">
        <v>0.7</v>
      </c>
      <c r="N92" s="193"/>
      <c r="O92" s="193"/>
      <c r="P92" s="193"/>
      <c r="Q92" s="193"/>
      <c r="R92" s="193"/>
      <c r="S92" s="193"/>
      <c r="T92" s="193"/>
      <c r="U92" s="193"/>
      <c r="V92" s="217"/>
      <c r="W92" s="132"/>
      <c r="X92" s="181"/>
      <c r="Y92" s="7" t="s">
        <v>556</v>
      </c>
      <c r="Z92" s="21">
        <v>1</v>
      </c>
      <c r="AA92" s="18" t="s">
        <v>687</v>
      </c>
      <c r="AB92" s="21">
        <v>360</v>
      </c>
      <c r="AC92" s="89"/>
      <c r="AD92" s="21"/>
      <c r="AE92" s="19" t="e">
        <f t="shared" si="1"/>
        <v>#DIV/0!</v>
      </c>
      <c r="AF92" s="147"/>
      <c r="AG92" s="150"/>
      <c r="AH92" s="153"/>
      <c r="AI92" s="138"/>
      <c r="AJ92" s="153"/>
      <c r="AK92" s="153"/>
      <c r="AL92" s="153"/>
      <c r="AM92" s="153"/>
      <c r="AN92" s="147"/>
      <c r="AO92" s="153"/>
      <c r="AP92" s="153"/>
      <c r="AT92" s="23"/>
      <c r="AU92" s="23"/>
    </row>
    <row r="93" spans="1:47" ht="46.5" x14ac:dyDescent="0.3">
      <c r="A93" s="229"/>
      <c r="B93" s="181"/>
      <c r="C93" s="181"/>
      <c r="D93" s="181"/>
      <c r="E93" s="181"/>
      <c r="F93" s="175"/>
      <c r="G93" s="182"/>
      <c r="H93" s="181"/>
      <c r="I93" s="184"/>
      <c r="J93" s="187"/>
      <c r="K93" s="189"/>
      <c r="L93" s="191"/>
      <c r="M93" s="191"/>
      <c r="N93" s="194"/>
      <c r="O93" s="194"/>
      <c r="P93" s="194"/>
      <c r="Q93" s="194"/>
      <c r="R93" s="194"/>
      <c r="S93" s="194"/>
      <c r="T93" s="194"/>
      <c r="U93" s="194"/>
      <c r="V93" s="217"/>
      <c r="W93" s="132"/>
      <c r="X93" s="181"/>
      <c r="Y93" s="7" t="s">
        <v>557</v>
      </c>
      <c r="Z93" s="21">
        <v>1</v>
      </c>
      <c r="AA93" s="18" t="s">
        <v>689</v>
      </c>
      <c r="AB93" s="21">
        <v>180</v>
      </c>
      <c r="AC93" s="89">
        <v>120</v>
      </c>
      <c r="AD93" s="21"/>
      <c r="AE93" s="19">
        <f t="shared" si="1"/>
        <v>0</v>
      </c>
      <c r="AF93" s="147"/>
      <c r="AG93" s="150"/>
      <c r="AH93" s="153"/>
      <c r="AI93" s="138"/>
      <c r="AJ93" s="153"/>
      <c r="AK93" s="153"/>
      <c r="AL93" s="153"/>
      <c r="AM93" s="153"/>
      <c r="AN93" s="147"/>
      <c r="AO93" s="153"/>
      <c r="AP93" s="153"/>
      <c r="AT93" s="23"/>
      <c r="AU93" s="23"/>
    </row>
    <row r="94" spans="1:47" ht="35.25" customHeight="1" x14ac:dyDescent="0.3">
      <c r="A94" s="229"/>
      <c r="B94" s="181"/>
      <c r="C94" s="181"/>
      <c r="D94" s="181"/>
      <c r="E94" s="181"/>
      <c r="F94" s="175"/>
      <c r="G94" s="178"/>
      <c r="H94" s="180"/>
      <c r="I94" s="185"/>
      <c r="J94" s="188"/>
      <c r="K94" s="168"/>
      <c r="L94" s="192"/>
      <c r="M94" s="192"/>
      <c r="N94" s="195"/>
      <c r="O94" s="195"/>
      <c r="P94" s="195"/>
      <c r="Q94" s="195"/>
      <c r="R94" s="195"/>
      <c r="S94" s="195"/>
      <c r="T94" s="195"/>
      <c r="U94" s="195"/>
      <c r="V94" s="217"/>
      <c r="W94" s="132"/>
      <c r="X94" s="181"/>
      <c r="Y94" s="7" t="s">
        <v>521</v>
      </c>
      <c r="Z94" s="21">
        <v>4</v>
      </c>
      <c r="AA94" s="18" t="s">
        <v>688</v>
      </c>
      <c r="AB94" s="21">
        <v>270</v>
      </c>
      <c r="AC94" s="89"/>
      <c r="AD94" s="21"/>
      <c r="AE94" s="19" t="e">
        <f t="shared" si="1"/>
        <v>#DIV/0!</v>
      </c>
      <c r="AF94" s="147"/>
      <c r="AG94" s="150"/>
      <c r="AH94" s="153"/>
      <c r="AI94" s="138"/>
      <c r="AJ94" s="153"/>
      <c r="AK94" s="153"/>
      <c r="AL94" s="153"/>
      <c r="AM94" s="153"/>
      <c r="AN94" s="147"/>
      <c r="AO94" s="153"/>
      <c r="AP94" s="153"/>
      <c r="AT94" s="23"/>
      <c r="AU94" s="23"/>
    </row>
    <row r="95" spans="1:47" ht="48" customHeight="1" x14ac:dyDescent="0.3">
      <c r="A95" s="229"/>
      <c r="B95" s="181"/>
      <c r="C95" s="181"/>
      <c r="D95" s="181"/>
      <c r="E95" s="181"/>
      <c r="F95" s="175"/>
      <c r="G95" s="177" t="s">
        <v>191</v>
      </c>
      <c r="H95" s="179" t="s">
        <v>458</v>
      </c>
      <c r="I95" s="179">
        <v>0</v>
      </c>
      <c r="J95" s="186" t="s">
        <v>415</v>
      </c>
      <c r="K95" s="167">
        <v>1</v>
      </c>
      <c r="L95" s="167">
        <v>0</v>
      </c>
      <c r="M95" s="167">
        <v>1</v>
      </c>
      <c r="N95" s="169"/>
      <c r="O95" s="169"/>
      <c r="P95" s="169"/>
      <c r="Q95" s="169"/>
      <c r="R95" s="169"/>
      <c r="S95" s="169"/>
      <c r="T95" s="169"/>
      <c r="U95" s="169"/>
      <c r="V95" s="217"/>
      <c r="W95" s="132"/>
      <c r="X95" s="181"/>
      <c r="Y95" s="2" t="s">
        <v>522</v>
      </c>
      <c r="Z95" s="21">
        <v>1</v>
      </c>
      <c r="AA95" s="18" t="s">
        <v>689</v>
      </c>
      <c r="AB95" s="21">
        <v>180</v>
      </c>
      <c r="AC95" s="89"/>
      <c r="AD95" s="21"/>
      <c r="AE95" s="19" t="e">
        <f t="shared" si="1"/>
        <v>#DIV/0!</v>
      </c>
      <c r="AF95" s="147"/>
      <c r="AG95" s="150"/>
      <c r="AH95" s="153"/>
      <c r="AI95" s="138"/>
      <c r="AJ95" s="153"/>
      <c r="AK95" s="153"/>
      <c r="AL95" s="153"/>
      <c r="AM95" s="153"/>
      <c r="AN95" s="147"/>
      <c r="AO95" s="153"/>
      <c r="AP95" s="153"/>
      <c r="AT95" s="23"/>
      <c r="AU95" s="23"/>
    </row>
    <row r="96" spans="1:47" ht="46.5" x14ac:dyDescent="0.3">
      <c r="A96" s="230"/>
      <c r="B96" s="180"/>
      <c r="C96" s="180"/>
      <c r="D96" s="180"/>
      <c r="E96" s="180"/>
      <c r="F96" s="176"/>
      <c r="G96" s="178"/>
      <c r="H96" s="180"/>
      <c r="I96" s="180"/>
      <c r="J96" s="188"/>
      <c r="K96" s="168"/>
      <c r="L96" s="168"/>
      <c r="M96" s="168"/>
      <c r="N96" s="170"/>
      <c r="O96" s="170"/>
      <c r="P96" s="170"/>
      <c r="Q96" s="170"/>
      <c r="R96" s="170"/>
      <c r="S96" s="170"/>
      <c r="T96" s="170"/>
      <c r="U96" s="170"/>
      <c r="V96" s="218"/>
      <c r="W96" s="133"/>
      <c r="X96" s="180"/>
      <c r="Y96" s="2" t="s">
        <v>523</v>
      </c>
      <c r="Z96" s="21">
        <v>1</v>
      </c>
      <c r="AA96" s="18" t="s">
        <v>683</v>
      </c>
      <c r="AB96" s="21">
        <v>150</v>
      </c>
      <c r="AC96" s="89"/>
      <c r="AD96" s="21"/>
      <c r="AE96" s="19" t="e">
        <f t="shared" si="1"/>
        <v>#DIV/0!</v>
      </c>
      <c r="AF96" s="148"/>
      <c r="AG96" s="151"/>
      <c r="AH96" s="154"/>
      <c r="AI96" s="139"/>
      <c r="AJ96" s="154"/>
      <c r="AK96" s="154"/>
      <c r="AL96" s="154"/>
      <c r="AM96" s="154"/>
      <c r="AN96" s="148"/>
      <c r="AO96" s="154"/>
      <c r="AP96" s="154"/>
      <c r="AT96" s="23"/>
      <c r="AU96" s="23"/>
    </row>
    <row r="97" spans="1:47" s="81" customFormat="1" ht="32.5" x14ac:dyDescent="0.35">
      <c r="A97" s="64"/>
      <c r="B97" s="64"/>
      <c r="C97" s="65"/>
      <c r="D97" s="66"/>
      <c r="E97" s="65"/>
      <c r="F97" s="67"/>
      <c r="G97" s="68"/>
      <c r="H97" s="69"/>
      <c r="I97" s="65"/>
      <c r="J97" s="69"/>
      <c r="K97" s="70"/>
      <c r="L97" s="70"/>
      <c r="M97" s="70"/>
      <c r="N97" s="86"/>
      <c r="O97" s="70"/>
      <c r="P97" s="86"/>
      <c r="Q97" s="71"/>
      <c r="R97" s="72"/>
      <c r="S97" s="65"/>
      <c r="T97" s="73"/>
      <c r="U97" s="65"/>
      <c r="V97" s="70"/>
      <c r="W97" s="70"/>
      <c r="X97" s="70"/>
      <c r="Y97" s="70"/>
      <c r="Z97" s="74"/>
      <c r="AA97" s="70"/>
      <c r="AB97" s="65"/>
      <c r="AC97" s="72"/>
      <c r="AD97" s="71"/>
      <c r="AE97" s="75"/>
      <c r="AF97" s="75"/>
      <c r="AG97" s="114"/>
      <c r="AH97" s="75"/>
      <c r="AI97" s="75"/>
      <c r="AJ97" s="76"/>
      <c r="AK97" s="71"/>
      <c r="AL97" s="72"/>
      <c r="AM97" s="77"/>
      <c r="AN97" s="78"/>
      <c r="AO97" s="79"/>
      <c r="AP97" s="73"/>
      <c r="AQ97" s="80"/>
    </row>
    <row r="98" spans="1:47" ht="93" x14ac:dyDescent="0.3">
      <c r="A98" s="228" t="s">
        <v>89</v>
      </c>
      <c r="B98" s="228" t="s">
        <v>248</v>
      </c>
      <c r="C98" s="179" t="s">
        <v>90</v>
      </c>
      <c r="D98" s="179" t="s">
        <v>91</v>
      </c>
      <c r="E98" s="179" t="s">
        <v>92</v>
      </c>
      <c r="F98" s="242" t="s">
        <v>93</v>
      </c>
      <c r="G98" s="7" t="s">
        <v>94</v>
      </c>
      <c r="H98" s="1" t="s">
        <v>704</v>
      </c>
      <c r="I98" s="9" t="s">
        <v>416</v>
      </c>
      <c r="J98" s="10" t="s">
        <v>417</v>
      </c>
      <c r="K98" s="21">
        <v>2812</v>
      </c>
      <c r="L98" s="99">
        <v>150</v>
      </c>
      <c r="M98" s="21">
        <v>2569</v>
      </c>
      <c r="N98" s="22"/>
      <c r="O98" s="22"/>
      <c r="P98" s="22"/>
      <c r="Q98" s="22"/>
      <c r="R98" s="22"/>
      <c r="S98" s="22"/>
      <c r="T98" s="22"/>
      <c r="U98" s="22"/>
      <c r="V98" s="216" t="s">
        <v>158</v>
      </c>
      <c r="W98" s="131">
        <v>2020130010110</v>
      </c>
      <c r="X98" s="179" t="s">
        <v>159</v>
      </c>
      <c r="Y98" s="7" t="s">
        <v>588</v>
      </c>
      <c r="Z98" s="21">
        <v>20</v>
      </c>
      <c r="AA98" s="18" t="s">
        <v>683</v>
      </c>
      <c r="AB98" s="21">
        <v>330</v>
      </c>
      <c r="AC98" s="89">
        <v>150</v>
      </c>
      <c r="AD98" s="21"/>
      <c r="AE98" s="19">
        <f t="shared" si="1"/>
        <v>0</v>
      </c>
      <c r="AF98" s="146" t="s">
        <v>221</v>
      </c>
      <c r="AG98" s="149" t="s">
        <v>222</v>
      </c>
      <c r="AH98" s="152" t="s">
        <v>17</v>
      </c>
      <c r="AI98" s="140">
        <v>70000000</v>
      </c>
      <c r="AJ98" s="152" t="s">
        <v>485</v>
      </c>
      <c r="AK98" s="152" t="s">
        <v>212</v>
      </c>
      <c r="AL98" s="222" t="s">
        <v>249</v>
      </c>
      <c r="AM98" s="222" t="s">
        <v>504</v>
      </c>
      <c r="AN98" s="146" t="s">
        <v>507</v>
      </c>
      <c r="AO98" s="222"/>
      <c r="AP98" s="222"/>
      <c r="AT98" s="23"/>
      <c r="AU98" s="23"/>
    </row>
    <row r="99" spans="1:47" ht="93" x14ac:dyDescent="0.3">
      <c r="A99" s="229"/>
      <c r="B99" s="229"/>
      <c r="C99" s="181"/>
      <c r="D99" s="181"/>
      <c r="E99" s="181"/>
      <c r="F99" s="242"/>
      <c r="G99" s="7" t="s">
        <v>95</v>
      </c>
      <c r="H99" s="1" t="s">
        <v>705</v>
      </c>
      <c r="I99" s="6" t="s">
        <v>418</v>
      </c>
      <c r="J99" s="10" t="s">
        <v>419</v>
      </c>
      <c r="K99" s="99">
        <v>20</v>
      </c>
      <c r="L99" s="21">
        <v>6</v>
      </c>
      <c r="M99" s="21">
        <v>12</v>
      </c>
      <c r="N99" s="22"/>
      <c r="O99" s="22"/>
      <c r="P99" s="22"/>
      <c r="Q99" s="22"/>
      <c r="R99" s="22"/>
      <c r="S99" s="22"/>
      <c r="T99" s="22"/>
      <c r="U99" s="22"/>
      <c r="V99" s="217"/>
      <c r="W99" s="132"/>
      <c r="X99" s="181"/>
      <c r="Y99" s="7" t="s">
        <v>589</v>
      </c>
      <c r="Z99" s="21">
        <v>6</v>
      </c>
      <c r="AA99" s="18" t="s">
        <v>685</v>
      </c>
      <c r="AB99" s="21">
        <v>270</v>
      </c>
      <c r="AC99" s="89">
        <v>180</v>
      </c>
      <c r="AD99" s="21"/>
      <c r="AE99" s="19">
        <f t="shared" si="1"/>
        <v>0</v>
      </c>
      <c r="AF99" s="147"/>
      <c r="AG99" s="150"/>
      <c r="AH99" s="153"/>
      <c r="AI99" s="141"/>
      <c r="AJ99" s="153"/>
      <c r="AK99" s="153"/>
      <c r="AL99" s="223"/>
      <c r="AM99" s="223"/>
      <c r="AN99" s="259"/>
      <c r="AO99" s="223"/>
      <c r="AP99" s="223"/>
    </row>
    <row r="100" spans="1:47" ht="93" x14ac:dyDescent="0.3">
      <c r="A100" s="229"/>
      <c r="B100" s="229"/>
      <c r="C100" s="181"/>
      <c r="D100" s="181"/>
      <c r="E100" s="181"/>
      <c r="F100" s="242"/>
      <c r="G100" s="7" t="s">
        <v>96</v>
      </c>
      <c r="H100" s="88" t="s">
        <v>704</v>
      </c>
      <c r="I100" s="6" t="s">
        <v>420</v>
      </c>
      <c r="J100" s="10" t="s">
        <v>421</v>
      </c>
      <c r="K100" s="21">
        <v>200</v>
      </c>
      <c r="L100" s="21">
        <v>55</v>
      </c>
      <c r="M100" s="21">
        <v>90</v>
      </c>
      <c r="N100" s="22"/>
      <c r="O100" s="22"/>
      <c r="P100" s="22"/>
      <c r="Q100" s="22"/>
      <c r="R100" s="22"/>
      <c r="S100" s="22"/>
      <c r="T100" s="22"/>
      <c r="U100" s="22"/>
      <c r="V100" s="217"/>
      <c r="W100" s="132"/>
      <c r="X100" s="181"/>
      <c r="Y100" s="7" t="s">
        <v>590</v>
      </c>
      <c r="Z100" s="21">
        <v>1</v>
      </c>
      <c r="AA100" s="18" t="s">
        <v>686</v>
      </c>
      <c r="AB100" s="21">
        <v>330</v>
      </c>
      <c r="AC100" s="89">
        <v>55</v>
      </c>
      <c r="AD100" s="21"/>
      <c r="AE100" s="19">
        <f t="shared" si="1"/>
        <v>0</v>
      </c>
      <c r="AF100" s="147"/>
      <c r="AG100" s="150"/>
      <c r="AH100" s="153"/>
      <c r="AI100" s="141"/>
      <c r="AJ100" s="153"/>
      <c r="AK100" s="153"/>
      <c r="AL100" s="223"/>
      <c r="AM100" s="223"/>
      <c r="AN100" s="259"/>
      <c r="AO100" s="223"/>
      <c r="AP100" s="223"/>
    </row>
    <row r="101" spans="1:47" ht="93" x14ac:dyDescent="0.3">
      <c r="A101" s="230"/>
      <c r="B101" s="230"/>
      <c r="C101" s="180"/>
      <c r="D101" s="180"/>
      <c r="E101" s="180"/>
      <c r="F101" s="242"/>
      <c r="G101" s="7" t="s">
        <v>97</v>
      </c>
      <c r="H101" s="1" t="s">
        <v>458</v>
      </c>
      <c r="I101" s="6" t="s">
        <v>420</v>
      </c>
      <c r="J101" s="7" t="s">
        <v>422</v>
      </c>
      <c r="K101" s="21">
        <v>1</v>
      </c>
      <c r="L101" s="21">
        <v>1</v>
      </c>
      <c r="M101" s="21">
        <v>1</v>
      </c>
      <c r="N101" s="22"/>
      <c r="O101" s="22"/>
      <c r="P101" s="22"/>
      <c r="Q101" s="22"/>
      <c r="R101" s="22"/>
      <c r="S101" s="22"/>
      <c r="T101" s="22"/>
      <c r="U101" s="22"/>
      <c r="V101" s="218"/>
      <c r="W101" s="133"/>
      <c r="X101" s="180"/>
      <c r="Y101" s="7" t="s">
        <v>591</v>
      </c>
      <c r="Z101" s="21">
        <v>1</v>
      </c>
      <c r="AA101" s="18" t="s">
        <v>683</v>
      </c>
      <c r="AB101" s="21">
        <v>330</v>
      </c>
      <c r="AC101" s="89">
        <v>300</v>
      </c>
      <c r="AD101" s="21"/>
      <c r="AE101" s="19">
        <f t="shared" si="1"/>
        <v>0</v>
      </c>
      <c r="AF101" s="148"/>
      <c r="AG101" s="151"/>
      <c r="AH101" s="154"/>
      <c r="AI101" s="142"/>
      <c r="AJ101" s="154"/>
      <c r="AK101" s="154"/>
      <c r="AL101" s="224"/>
      <c r="AM101" s="224"/>
      <c r="AN101" s="260"/>
      <c r="AO101" s="224"/>
      <c r="AP101" s="224"/>
    </row>
    <row r="102" spans="1:47" s="81" customFormat="1" ht="32.5" x14ac:dyDescent="0.35">
      <c r="A102" s="64"/>
      <c r="B102" s="64"/>
      <c r="C102" s="65"/>
      <c r="D102" s="66"/>
      <c r="E102" s="65"/>
      <c r="F102" s="67"/>
      <c r="G102" s="68"/>
      <c r="H102" s="69"/>
      <c r="I102" s="65"/>
      <c r="J102" s="69"/>
      <c r="K102" s="70"/>
      <c r="L102" s="70"/>
      <c r="M102" s="70"/>
      <c r="N102" s="86"/>
      <c r="O102" s="70"/>
      <c r="P102" s="86"/>
      <c r="Q102" s="71"/>
      <c r="R102" s="72"/>
      <c r="S102" s="65"/>
      <c r="T102" s="73"/>
      <c r="U102" s="65"/>
      <c r="V102" s="70"/>
      <c r="W102" s="70"/>
      <c r="X102" s="70"/>
      <c r="Y102" s="70"/>
      <c r="Z102" s="74"/>
      <c r="AA102" s="70"/>
      <c r="AB102" s="65"/>
      <c r="AC102" s="72"/>
      <c r="AD102" s="71"/>
      <c r="AE102" s="75"/>
      <c r="AF102" s="75"/>
      <c r="AG102" s="114"/>
      <c r="AH102" s="75"/>
      <c r="AI102" s="75"/>
      <c r="AJ102" s="76"/>
      <c r="AK102" s="71"/>
      <c r="AL102" s="72"/>
      <c r="AM102" s="77"/>
      <c r="AN102" s="78"/>
      <c r="AO102" s="79"/>
      <c r="AP102" s="73"/>
      <c r="AQ102" s="80"/>
    </row>
    <row r="103" spans="1:47" ht="114" customHeight="1" x14ac:dyDescent="0.3">
      <c r="A103" s="231" t="s">
        <v>53</v>
      </c>
      <c r="B103" s="231" t="s">
        <v>98</v>
      </c>
      <c r="C103" s="197" t="s">
        <v>99</v>
      </c>
      <c r="D103" s="197" t="s">
        <v>100</v>
      </c>
      <c r="E103" s="197" t="s">
        <v>101</v>
      </c>
      <c r="F103" s="174" t="s">
        <v>102</v>
      </c>
      <c r="G103" s="7" t="s">
        <v>103</v>
      </c>
      <c r="H103" s="1" t="s">
        <v>676</v>
      </c>
      <c r="I103" s="9" t="s">
        <v>423</v>
      </c>
      <c r="J103" s="10" t="s">
        <v>424</v>
      </c>
      <c r="K103" s="21">
        <v>9000</v>
      </c>
      <c r="L103" s="21">
        <v>3300</v>
      </c>
      <c r="M103" s="21">
        <v>2340</v>
      </c>
      <c r="N103" s="22"/>
      <c r="O103" s="22"/>
      <c r="P103" s="22"/>
      <c r="Q103" s="22"/>
      <c r="R103" s="22"/>
      <c r="S103" s="22"/>
      <c r="T103" s="22"/>
      <c r="U103" s="22"/>
      <c r="V103" s="216" t="s">
        <v>160</v>
      </c>
      <c r="W103" s="131">
        <v>2020130010170</v>
      </c>
      <c r="X103" s="179" t="s">
        <v>161</v>
      </c>
      <c r="Y103" s="7" t="s">
        <v>162</v>
      </c>
      <c r="Z103" s="21">
        <v>50</v>
      </c>
      <c r="AA103" s="18" t="s">
        <v>683</v>
      </c>
      <c r="AB103" s="21">
        <v>330</v>
      </c>
      <c r="AC103" s="89">
        <v>3300</v>
      </c>
      <c r="AD103" s="21"/>
      <c r="AE103" s="19">
        <f t="shared" si="1"/>
        <v>0</v>
      </c>
      <c r="AF103" s="146" t="s">
        <v>223</v>
      </c>
      <c r="AG103" s="149" t="s">
        <v>735</v>
      </c>
      <c r="AH103" s="152" t="s">
        <v>17</v>
      </c>
      <c r="AI103" s="140">
        <v>200000000</v>
      </c>
      <c r="AJ103" s="152" t="s">
        <v>485</v>
      </c>
      <c r="AK103" s="152" t="s">
        <v>250</v>
      </c>
      <c r="AL103" s="152" t="s">
        <v>256</v>
      </c>
      <c r="AM103" s="152" t="s">
        <v>504</v>
      </c>
      <c r="AN103" s="146" t="s">
        <v>506</v>
      </c>
      <c r="AO103" s="152"/>
      <c r="AP103" s="152"/>
      <c r="AT103" s="23"/>
      <c r="AU103" s="23"/>
    </row>
    <row r="104" spans="1:47" ht="33.75" customHeight="1" x14ac:dyDescent="0.35">
      <c r="A104" s="231"/>
      <c r="B104" s="231"/>
      <c r="C104" s="197"/>
      <c r="D104" s="197"/>
      <c r="E104" s="197"/>
      <c r="F104" s="175"/>
      <c r="G104" s="7" t="s">
        <v>104</v>
      </c>
      <c r="H104" s="1" t="s">
        <v>676</v>
      </c>
      <c r="I104" s="12" t="s">
        <v>425</v>
      </c>
      <c r="J104" s="10" t="s">
        <v>426</v>
      </c>
      <c r="K104" s="21">
        <v>10000</v>
      </c>
      <c r="L104" s="21">
        <v>1000</v>
      </c>
      <c r="M104" s="21">
        <v>10349</v>
      </c>
      <c r="N104" s="22"/>
      <c r="O104" s="22"/>
      <c r="P104" s="22"/>
      <c r="Q104" s="22"/>
      <c r="R104" s="22"/>
      <c r="S104" s="22"/>
      <c r="T104" s="22"/>
      <c r="U104" s="22"/>
      <c r="V104" s="217"/>
      <c r="W104" s="132"/>
      <c r="X104" s="181"/>
      <c r="Y104" s="7" t="s">
        <v>592</v>
      </c>
      <c r="Z104" s="21">
        <v>30</v>
      </c>
      <c r="AA104" s="18" t="s">
        <v>691</v>
      </c>
      <c r="AB104" s="21">
        <v>300</v>
      </c>
      <c r="AC104" s="89">
        <v>1000</v>
      </c>
      <c r="AD104" s="21"/>
      <c r="AE104" s="19">
        <f t="shared" si="1"/>
        <v>0</v>
      </c>
      <c r="AF104" s="147"/>
      <c r="AG104" s="150"/>
      <c r="AH104" s="153"/>
      <c r="AI104" s="141"/>
      <c r="AJ104" s="153"/>
      <c r="AK104" s="153"/>
      <c r="AL104" s="153"/>
      <c r="AM104" s="153"/>
      <c r="AN104" s="147"/>
      <c r="AO104" s="153"/>
      <c r="AP104" s="153"/>
      <c r="AT104" s="23"/>
      <c r="AU104" s="23"/>
    </row>
    <row r="105" spans="1:47" ht="62" x14ac:dyDescent="0.3">
      <c r="A105" s="231"/>
      <c r="B105" s="231"/>
      <c r="C105" s="197"/>
      <c r="D105" s="197"/>
      <c r="E105" s="197"/>
      <c r="F105" s="175"/>
      <c r="G105" s="7" t="s">
        <v>105</v>
      </c>
      <c r="H105" s="1" t="s">
        <v>676</v>
      </c>
      <c r="I105" s="9" t="s">
        <v>427</v>
      </c>
      <c r="J105" s="10" t="s">
        <v>428</v>
      </c>
      <c r="K105" s="21">
        <v>10000</v>
      </c>
      <c r="L105" s="21">
        <v>1000</v>
      </c>
      <c r="M105" s="21">
        <v>16400</v>
      </c>
      <c r="N105" s="22"/>
      <c r="O105" s="22"/>
      <c r="P105" s="22"/>
      <c r="Q105" s="22"/>
      <c r="R105" s="22"/>
      <c r="S105" s="22"/>
      <c r="T105" s="22"/>
      <c r="U105" s="22"/>
      <c r="V105" s="217"/>
      <c r="W105" s="132"/>
      <c r="X105" s="181"/>
      <c r="Y105" s="87" t="s">
        <v>720</v>
      </c>
      <c r="Z105" s="21">
        <v>40</v>
      </c>
      <c r="AA105" s="18" t="s">
        <v>685</v>
      </c>
      <c r="AB105" s="21">
        <v>270</v>
      </c>
      <c r="AC105" s="89">
        <v>1000</v>
      </c>
      <c r="AD105" s="21"/>
      <c r="AE105" s="19">
        <f t="shared" si="1"/>
        <v>0</v>
      </c>
      <c r="AF105" s="147"/>
      <c r="AG105" s="150"/>
      <c r="AH105" s="153"/>
      <c r="AI105" s="141"/>
      <c r="AJ105" s="153"/>
      <c r="AK105" s="153"/>
      <c r="AL105" s="153"/>
      <c r="AM105" s="153"/>
      <c r="AN105" s="147"/>
      <c r="AO105" s="153"/>
      <c r="AP105" s="153"/>
      <c r="AT105" s="23"/>
      <c r="AU105" s="23"/>
    </row>
    <row r="106" spans="1:47" ht="43.5" customHeight="1" x14ac:dyDescent="0.3">
      <c r="A106" s="231"/>
      <c r="B106" s="231"/>
      <c r="C106" s="197"/>
      <c r="D106" s="197"/>
      <c r="E106" s="197"/>
      <c r="F106" s="176"/>
      <c r="G106" s="7" t="s">
        <v>106</v>
      </c>
      <c r="H106" s="1" t="s">
        <v>676</v>
      </c>
      <c r="I106" s="9" t="s">
        <v>429</v>
      </c>
      <c r="J106" s="10" t="s">
        <v>430</v>
      </c>
      <c r="K106" s="21">
        <v>20000</v>
      </c>
      <c r="L106" s="21">
        <v>4000</v>
      </c>
      <c r="M106" s="21">
        <v>1273</v>
      </c>
      <c r="N106" s="22"/>
      <c r="O106" s="22"/>
      <c r="P106" s="22"/>
      <c r="Q106" s="22"/>
      <c r="R106" s="22"/>
      <c r="S106" s="22"/>
      <c r="T106" s="22"/>
      <c r="U106" s="22"/>
      <c r="V106" s="218"/>
      <c r="W106" s="133"/>
      <c r="X106" s="180"/>
      <c r="Y106" s="7" t="s">
        <v>163</v>
      </c>
      <c r="Z106" s="21">
        <v>30</v>
      </c>
      <c r="AA106" s="18" t="s">
        <v>683</v>
      </c>
      <c r="AB106" s="21">
        <v>330</v>
      </c>
      <c r="AC106" s="89">
        <v>4000</v>
      </c>
      <c r="AD106" s="21"/>
      <c r="AE106" s="19">
        <f t="shared" si="1"/>
        <v>0</v>
      </c>
      <c r="AF106" s="148"/>
      <c r="AG106" s="151"/>
      <c r="AH106" s="154"/>
      <c r="AI106" s="142"/>
      <c r="AJ106" s="154"/>
      <c r="AK106" s="154"/>
      <c r="AL106" s="154"/>
      <c r="AM106" s="154"/>
      <c r="AN106" s="148"/>
      <c r="AO106" s="154"/>
      <c r="AP106" s="154"/>
    </row>
    <row r="107" spans="1:47" s="81" customFormat="1" ht="32.5" x14ac:dyDescent="0.35">
      <c r="A107" s="231"/>
      <c r="B107" s="231"/>
      <c r="C107" s="197"/>
      <c r="D107" s="197"/>
      <c r="E107" s="197"/>
      <c r="F107" s="67"/>
      <c r="G107" s="68"/>
      <c r="H107" s="69"/>
      <c r="I107" s="65"/>
      <c r="J107" s="69"/>
      <c r="K107" s="70"/>
      <c r="L107" s="70"/>
      <c r="M107" s="70"/>
      <c r="N107" s="86"/>
      <c r="O107" s="70"/>
      <c r="P107" s="86"/>
      <c r="Q107" s="71"/>
      <c r="R107" s="72"/>
      <c r="S107" s="65"/>
      <c r="T107" s="73"/>
      <c r="U107" s="65"/>
      <c r="V107" s="70"/>
      <c r="W107" s="70"/>
      <c r="X107" s="70"/>
      <c r="Y107" s="70"/>
      <c r="Z107" s="74"/>
      <c r="AA107" s="70"/>
      <c r="AB107" s="65"/>
      <c r="AC107" s="72"/>
      <c r="AD107" s="71"/>
      <c r="AE107" s="75"/>
      <c r="AF107" s="75"/>
      <c r="AG107" s="114"/>
      <c r="AH107" s="75"/>
      <c r="AI107" s="75"/>
      <c r="AJ107" s="76"/>
      <c r="AK107" s="71"/>
      <c r="AL107" s="72"/>
      <c r="AM107" s="77"/>
      <c r="AN107" s="78"/>
      <c r="AO107" s="79"/>
      <c r="AP107" s="73"/>
      <c r="AQ107" s="80"/>
    </row>
    <row r="108" spans="1:47" ht="78.5" x14ac:dyDescent="0.3">
      <c r="A108" s="231"/>
      <c r="B108" s="231"/>
      <c r="C108" s="197"/>
      <c r="D108" s="197"/>
      <c r="E108" s="197"/>
      <c r="F108" s="34" t="s">
        <v>107</v>
      </c>
      <c r="G108" s="7" t="s">
        <v>108</v>
      </c>
      <c r="H108" s="1" t="s">
        <v>458</v>
      </c>
      <c r="I108" s="6">
        <v>0</v>
      </c>
      <c r="J108" s="2" t="s">
        <v>431</v>
      </c>
      <c r="K108" s="21">
        <v>1</v>
      </c>
      <c r="L108" s="29">
        <v>0.4</v>
      </c>
      <c r="M108" s="29">
        <v>0.6</v>
      </c>
      <c r="N108" s="35"/>
      <c r="O108" s="35"/>
      <c r="P108" s="35"/>
      <c r="Q108" s="35"/>
      <c r="R108" s="35"/>
      <c r="S108" s="35"/>
      <c r="T108" s="35"/>
      <c r="U108" s="35"/>
      <c r="V108" s="4" t="s">
        <v>558</v>
      </c>
      <c r="W108" s="92">
        <v>2020130010168</v>
      </c>
      <c r="X108" s="1" t="s">
        <v>559</v>
      </c>
      <c r="Y108" s="7" t="s">
        <v>560</v>
      </c>
      <c r="Z108" s="29">
        <v>0.4</v>
      </c>
      <c r="AA108" s="18" t="s">
        <v>683</v>
      </c>
      <c r="AB108" s="21">
        <v>330</v>
      </c>
      <c r="AC108" s="29"/>
      <c r="AD108" s="29"/>
      <c r="AE108" s="19" t="e">
        <f t="shared" si="1"/>
        <v>#DIV/0!</v>
      </c>
      <c r="AF108" s="36" t="s">
        <v>223</v>
      </c>
      <c r="AG108" s="111" t="s">
        <v>735</v>
      </c>
      <c r="AH108" s="40" t="s">
        <v>17</v>
      </c>
      <c r="AI108" s="37">
        <v>70000000</v>
      </c>
      <c r="AJ108" s="40" t="s">
        <v>485</v>
      </c>
      <c r="AK108" s="40" t="s">
        <v>561</v>
      </c>
      <c r="AL108" s="40" t="s">
        <v>277</v>
      </c>
      <c r="AM108" s="40" t="s">
        <v>504</v>
      </c>
      <c r="AN108" s="36" t="s">
        <v>506</v>
      </c>
      <c r="AO108" s="40"/>
      <c r="AP108" s="40"/>
      <c r="AT108" s="23"/>
      <c r="AU108" s="23"/>
    </row>
    <row r="109" spans="1:47" s="81" customFormat="1" ht="32.5" x14ac:dyDescent="0.35">
      <c r="A109" s="64"/>
      <c r="B109" s="64"/>
      <c r="C109" s="65"/>
      <c r="D109" s="66"/>
      <c r="E109" s="65"/>
      <c r="F109" s="67"/>
      <c r="G109" s="68"/>
      <c r="H109" s="69"/>
      <c r="I109" s="65"/>
      <c r="J109" s="69"/>
      <c r="K109" s="70"/>
      <c r="L109" s="70"/>
      <c r="M109" s="70"/>
      <c r="N109" s="86"/>
      <c r="O109" s="70"/>
      <c r="P109" s="86"/>
      <c r="Q109" s="71"/>
      <c r="R109" s="72"/>
      <c r="S109" s="65"/>
      <c r="T109" s="73"/>
      <c r="U109" s="65"/>
      <c r="V109" s="70"/>
      <c r="W109" s="70"/>
      <c r="X109" s="70"/>
      <c r="Y109" s="70"/>
      <c r="Z109" s="74"/>
      <c r="AA109" s="70"/>
      <c r="AB109" s="65"/>
      <c r="AC109" s="72"/>
      <c r="AD109" s="71"/>
      <c r="AE109" s="75"/>
      <c r="AF109" s="75"/>
      <c r="AG109" s="114"/>
      <c r="AH109" s="75"/>
      <c r="AI109" s="75"/>
      <c r="AJ109" s="76"/>
      <c r="AK109" s="71"/>
      <c r="AL109" s="72"/>
      <c r="AM109" s="77"/>
      <c r="AN109" s="78"/>
      <c r="AO109" s="79"/>
      <c r="AP109" s="73"/>
      <c r="AQ109" s="80"/>
    </row>
    <row r="110" spans="1:47" ht="108.5" x14ac:dyDescent="0.3">
      <c r="A110" s="231" t="s">
        <v>53</v>
      </c>
      <c r="B110" s="231" t="s">
        <v>109</v>
      </c>
      <c r="C110" s="197" t="s">
        <v>110</v>
      </c>
      <c r="D110" s="197" t="s">
        <v>111</v>
      </c>
      <c r="E110" s="197" t="s">
        <v>112</v>
      </c>
      <c r="F110" s="242" t="s">
        <v>113</v>
      </c>
      <c r="G110" s="196" t="s">
        <v>114</v>
      </c>
      <c r="H110" s="197" t="s">
        <v>667</v>
      </c>
      <c r="I110" s="197" t="s">
        <v>432</v>
      </c>
      <c r="J110" s="196" t="s">
        <v>433</v>
      </c>
      <c r="K110" s="200">
        <f>9000</f>
        <v>9000</v>
      </c>
      <c r="L110" s="200">
        <v>9000</v>
      </c>
      <c r="M110" s="200">
        <v>9263</v>
      </c>
      <c r="N110" s="281"/>
      <c r="O110" s="281"/>
      <c r="P110" s="281"/>
      <c r="Q110" s="281"/>
      <c r="R110" s="281"/>
      <c r="S110" s="281"/>
      <c r="T110" s="281"/>
      <c r="U110" s="281"/>
      <c r="V110" s="4" t="s">
        <v>164</v>
      </c>
      <c r="W110" s="92">
        <v>2020130010319</v>
      </c>
      <c r="X110" s="1" t="s">
        <v>658</v>
      </c>
      <c r="Y110" s="7" t="s">
        <v>593</v>
      </c>
      <c r="Z110" s="21">
        <v>150</v>
      </c>
      <c r="AA110" s="18" t="s">
        <v>687</v>
      </c>
      <c r="AB110" s="21">
        <v>360</v>
      </c>
      <c r="AC110" s="89">
        <v>150</v>
      </c>
      <c r="AD110" s="21"/>
      <c r="AE110" s="19">
        <f t="shared" si="1"/>
        <v>0</v>
      </c>
      <c r="AF110" s="146" t="s">
        <v>224</v>
      </c>
      <c r="AG110" s="149" t="s">
        <v>736</v>
      </c>
      <c r="AH110" s="40" t="s">
        <v>180</v>
      </c>
      <c r="AI110" s="37">
        <v>1747600000</v>
      </c>
      <c r="AJ110" s="40" t="s">
        <v>180</v>
      </c>
      <c r="AK110" s="40" t="s">
        <v>272</v>
      </c>
      <c r="AL110" s="40" t="s">
        <v>271</v>
      </c>
      <c r="AM110" s="40" t="s">
        <v>504</v>
      </c>
      <c r="AN110" s="36" t="s">
        <v>506</v>
      </c>
      <c r="AO110" s="40"/>
      <c r="AP110" s="40"/>
      <c r="AT110" s="23"/>
      <c r="AU110" s="23"/>
    </row>
    <row r="111" spans="1:47" ht="46.5" x14ac:dyDescent="0.3">
      <c r="A111" s="231"/>
      <c r="B111" s="231"/>
      <c r="C111" s="197"/>
      <c r="D111" s="197"/>
      <c r="E111" s="197"/>
      <c r="F111" s="242"/>
      <c r="G111" s="196"/>
      <c r="H111" s="197"/>
      <c r="I111" s="197"/>
      <c r="J111" s="196"/>
      <c r="K111" s="200"/>
      <c r="L111" s="200"/>
      <c r="M111" s="200"/>
      <c r="N111" s="281"/>
      <c r="O111" s="281"/>
      <c r="P111" s="281"/>
      <c r="Q111" s="281"/>
      <c r="R111" s="281"/>
      <c r="S111" s="281"/>
      <c r="T111" s="281"/>
      <c r="U111" s="281"/>
      <c r="V111" s="216" t="s">
        <v>165</v>
      </c>
      <c r="W111" s="131">
        <v>2020130010133</v>
      </c>
      <c r="X111" s="179" t="s">
        <v>658</v>
      </c>
      <c r="Y111" s="7" t="s">
        <v>594</v>
      </c>
      <c r="Z111" s="21">
        <v>9000</v>
      </c>
      <c r="AA111" s="18" t="s">
        <v>683</v>
      </c>
      <c r="AB111" s="21">
        <v>360</v>
      </c>
      <c r="AC111" s="89">
        <v>9000</v>
      </c>
      <c r="AD111" s="21"/>
      <c r="AE111" s="19">
        <f t="shared" si="1"/>
        <v>0</v>
      </c>
      <c r="AF111" s="147"/>
      <c r="AG111" s="150"/>
      <c r="AH111" s="152" t="s">
        <v>228</v>
      </c>
      <c r="AI111" s="140">
        <v>7765042426</v>
      </c>
      <c r="AJ111" s="152" t="s">
        <v>180</v>
      </c>
      <c r="AK111" s="152" t="s">
        <v>264</v>
      </c>
      <c r="AL111" s="152" t="s">
        <v>293</v>
      </c>
      <c r="AM111" s="152" t="s">
        <v>504</v>
      </c>
      <c r="AN111" s="146" t="s">
        <v>562</v>
      </c>
      <c r="AO111" s="152"/>
      <c r="AP111" s="152"/>
      <c r="AT111" s="23"/>
      <c r="AU111" s="23"/>
    </row>
    <row r="112" spans="1:47" ht="31" x14ac:dyDescent="0.3">
      <c r="A112" s="231"/>
      <c r="B112" s="231"/>
      <c r="C112" s="197"/>
      <c r="D112" s="197"/>
      <c r="E112" s="197"/>
      <c r="F112" s="242"/>
      <c r="G112" s="196"/>
      <c r="H112" s="197"/>
      <c r="I112" s="197"/>
      <c r="J112" s="196"/>
      <c r="K112" s="200"/>
      <c r="L112" s="200"/>
      <c r="M112" s="200"/>
      <c r="N112" s="281"/>
      <c r="O112" s="281"/>
      <c r="P112" s="281"/>
      <c r="Q112" s="281"/>
      <c r="R112" s="281"/>
      <c r="S112" s="281"/>
      <c r="T112" s="281"/>
      <c r="U112" s="281"/>
      <c r="V112" s="217"/>
      <c r="W112" s="132"/>
      <c r="X112" s="181"/>
      <c r="Y112" s="7" t="s">
        <v>595</v>
      </c>
      <c r="Z112" s="21">
        <v>5</v>
      </c>
      <c r="AA112" s="18" t="s">
        <v>683</v>
      </c>
      <c r="AB112" s="21">
        <v>330</v>
      </c>
      <c r="AC112" s="89">
        <v>951</v>
      </c>
      <c r="AD112" s="21"/>
      <c r="AE112" s="19">
        <f t="shared" si="1"/>
        <v>0</v>
      </c>
      <c r="AF112" s="147"/>
      <c r="AG112" s="150"/>
      <c r="AH112" s="153"/>
      <c r="AI112" s="141"/>
      <c r="AJ112" s="153"/>
      <c r="AK112" s="153"/>
      <c r="AL112" s="153"/>
      <c r="AM112" s="153"/>
      <c r="AN112" s="147"/>
      <c r="AO112" s="153"/>
      <c r="AP112" s="153"/>
      <c r="AT112" s="23"/>
      <c r="AU112" s="23"/>
    </row>
    <row r="113" spans="1:47" ht="46.5" x14ac:dyDescent="0.3">
      <c r="A113" s="231"/>
      <c r="B113" s="231"/>
      <c r="C113" s="197"/>
      <c r="D113" s="197"/>
      <c r="E113" s="197"/>
      <c r="F113" s="242"/>
      <c r="G113" s="196"/>
      <c r="H113" s="197"/>
      <c r="I113" s="197"/>
      <c r="J113" s="196"/>
      <c r="K113" s="200"/>
      <c r="L113" s="200"/>
      <c r="M113" s="200"/>
      <c r="N113" s="281"/>
      <c r="O113" s="281"/>
      <c r="P113" s="281"/>
      <c r="Q113" s="281"/>
      <c r="R113" s="281"/>
      <c r="S113" s="281"/>
      <c r="T113" s="281"/>
      <c r="U113" s="281"/>
      <c r="V113" s="217"/>
      <c r="W113" s="132"/>
      <c r="X113" s="181"/>
      <c r="Y113" s="7" t="s">
        <v>596</v>
      </c>
      <c r="Z113" s="21">
        <v>3</v>
      </c>
      <c r="AA113" s="18" t="s">
        <v>683</v>
      </c>
      <c r="AB113" s="21">
        <v>330</v>
      </c>
      <c r="AC113" s="89"/>
      <c r="AD113" s="21"/>
      <c r="AE113" s="19" t="e">
        <f t="shared" si="1"/>
        <v>#DIV/0!</v>
      </c>
      <c r="AF113" s="147"/>
      <c r="AG113" s="150"/>
      <c r="AH113" s="153"/>
      <c r="AI113" s="141"/>
      <c r="AJ113" s="153"/>
      <c r="AK113" s="153"/>
      <c r="AL113" s="153"/>
      <c r="AM113" s="153"/>
      <c r="AN113" s="147"/>
      <c r="AO113" s="153"/>
      <c r="AP113" s="153"/>
      <c r="AT113" s="23"/>
      <c r="AU113" s="23"/>
    </row>
    <row r="114" spans="1:47" ht="46.5" x14ac:dyDescent="0.3">
      <c r="A114" s="231"/>
      <c r="B114" s="231"/>
      <c r="C114" s="197"/>
      <c r="D114" s="197"/>
      <c r="E114" s="197"/>
      <c r="F114" s="242"/>
      <c r="G114" s="196"/>
      <c r="H114" s="197"/>
      <c r="I114" s="197"/>
      <c r="J114" s="196"/>
      <c r="K114" s="200"/>
      <c r="L114" s="200"/>
      <c r="M114" s="200"/>
      <c r="N114" s="281"/>
      <c r="O114" s="281"/>
      <c r="P114" s="281"/>
      <c r="Q114" s="281"/>
      <c r="R114" s="281"/>
      <c r="S114" s="281"/>
      <c r="T114" s="281"/>
      <c r="U114" s="281"/>
      <c r="V114" s="217"/>
      <c r="W114" s="132"/>
      <c r="X114" s="181"/>
      <c r="Y114" s="7" t="s">
        <v>597</v>
      </c>
      <c r="Z114" s="21">
        <v>9000</v>
      </c>
      <c r="AA114" s="18" t="s">
        <v>688</v>
      </c>
      <c r="AB114" s="21">
        <v>270</v>
      </c>
      <c r="AC114" s="89">
        <v>9000</v>
      </c>
      <c r="AD114" s="21"/>
      <c r="AE114" s="19">
        <f t="shared" si="1"/>
        <v>0</v>
      </c>
      <c r="AF114" s="147"/>
      <c r="AG114" s="150"/>
      <c r="AH114" s="153"/>
      <c r="AI114" s="141"/>
      <c r="AJ114" s="153"/>
      <c r="AK114" s="153"/>
      <c r="AL114" s="153"/>
      <c r="AM114" s="153"/>
      <c r="AN114" s="147"/>
      <c r="AO114" s="153"/>
      <c r="AP114" s="153"/>
      <c r="AT114" s="23"/>
      <c r="AU114" s="23"/>
    </row>
    <row r="115" spans="1:47" ht="46.5" x14ac:dyDescent="0.3">
      <c r="A115" s="231"/>
      <c r="B115" s="231"/>
      <c r="C115" s="197"/>
      <c r="D115" s="197"/>
      <c r="E115" s="197"/>
      <c r="F115" s="242"/>
      <c r="G115" s="196"/>
      <c r="H115" s="197"/>
      <c r="I115" s="197"/>
      <c r="J115" s="196"/>
      <c r="K115" s="200"/>
      <c r="L115" s="200"/>
      <c r="M115" s="200"/>
      <c r="N115" s="281"/>
      <c r="O115" s="281"/>
      <c r="P115" s="281"/>
      <c r="Q115" s="281"/>
      <c r="R115" s="281"/>
      <c r="S115" s="281"/>
      <c r="T115" s="281"/>
      <c r="U115" s="281"/>
      <c r="V115" s="217"/>
      <c r="W115" s="132"/>
      <c r="X115" s="181"/>
      <c r="Y115" s="7" t="s">
        <v>598</v>
      </c>
      <c r="Z115" s="21">
        <v>9000</v>
      </c>
      <c r="AA115" s="18" t="s">
        <v>690</v>
      </c>
      <c r="AB115" s="21">
        <v>90</v>
      </c>
      <c r="AC115" s="89">
        <v>9000</v>
      </c>
      <c r="AD115" s="21"/>
      <c r="AE115" s="19">
        <f t="shared" si="1"/>
        <v>0</v>
      </c>
      <c r="AF115" s="147"/>
      <c r="AG115" s="150"/>
      <c r="AH115" s="153"/>
      <c r="AI115" s="141"/>
      <c r="AJ115" s="153"/>
      <c r="AK115" s="153"/>
      <c r="AL115" s="153"/>
      <c r="AM115" s="153"/>
      <c r="AN115" s="147"/>
      <c r="AO115" s="153"/>
      <c r="AP115" s="153"/>
      <c r="AT115" s="23"/>
      <c r="AU115" s="23"/>
    </row>
    <row r="116" spans="1:47" ht="31" x14ac:dyDescent="0.3">
      <c r="A116" s="231"/>
      <c r="B116" s="231"/>
      <c r="C116" s="197"/>
      <c r="D116" s="197"/>
      <c r="E116" s="197"/>
      <c r="F116" s="242"/>
      <c r="G116" s="196"/>
      <c r="H116" s="197"/>
      <c r="I116" s="197"/>
      <c r="J116" s="196"/>
      <c r="K116" s="200"/>
      <c r="L116" s="200"/>
      <c r="M116" s="200"/>
      <c r="N116" s="281"/>
      <c r="O116" s="281"/>
      <c r="P116" s="281"/>
      <c r="Q116" s="281"/>
      <c r="R116" s="281"/>
      <c r="S116" s="281"/>
      <c r="T116" s="281"/>
      <c r="U116" s="281"/>
      <c r="V116" s="217"/>
      <c r="W116" s="132"/>
      <c r="X116" s="181"/>
      <c r="Y116" s="7" t="s">
        <v>599</v>
      </c>
      <c r="Z116" s="21">
        <v>6</v>
      </c>
      <c r="AA116" s="18" t="s">
        <v>691</v>
      </c>
      <c r="AB116" s="21">
        <v>270</v>
      </c>
      <c r="AC116" s="89">
        <v>4500</v>
      </c>
      <c r="AD116" s="21"/>
      <c r="AE116" s="19">
        <f t="shared" si="1"/>
        <v>0</v>
      </c>
      <c r="AF116" s="147"/>
      <c r="AG116" s="150"/>
      <c r="AH116" s="153"/>
      <c r="AI116" s="141"/>
      <c r="AJ116" s="153"/>
      <c r="AK116" s="153"/>
      <c r="AL116" s="153"/>
      <c r="AM116" s="153"/>
      <c r="AN116" s="147"/>
      <c r="AO116" s="153"/>
      <c r="AP116" s="153"/>
      <c r="AT116" s="23"/>
      <c r="AU116" s="23"/>
    </row>
    <row r="117" spans="1:47" ht="46.5" x14ac:dyDescent="0.3">
      <c r="A117" s="231"/>
      <c r="B117" s="231"/>
      <c r="C117" s="197"/>
      <c r="D117" s="197"/>
      <c r="E117" s="197"/>
      <c r="F117" s="242"/>
      <c r="G117" s="196"/>
      <c r="H117" s="197"/>
      <c r="I117" s="197"/>
      <c r="J117" s="196"/>
      <c r="K117" s="200"/>
      <c r="L117" s="200"/>
      <c r="M117" s="200"/>
      <c r="N117" s="281"/>
      <c r="O117" s="281"/>
      <c r="P117" s="281"/>
      <c r="Q117" s="281"/>
      <c r="R117" s="281"/>
      <c r="S117" s="281"/>
      <c r="T117" s="281"/>
      <c r="U117" s="281"/>
      <c r="V117" s="217"/>
      <c r="W117" s="132"/>
      <c r="X117" s="181"/>
      <c r="Y117" s="7" t="s">
        <v>600</v>
      </c>
      <c r="Z117" s="21">
        <v>9000</v>
      </c>
      <c r="AA117" s="101" t="s">
        <v>689</v>
      </c>
      <c r="AB117" s="91">
        <v>60</v>
      </c>
      <c r="AC117" s="89">
        <v>9000</v>
      </c>
      <c r="AD117" s="21"/>
      <c r="AE117" s="19">
        <f t="shared" si="1"/>
        <v>0</v>
      </c>
      <c r="AF117" s="147"/>
      <c r="AG117" s="150"/>
      <c r="AH117" s="153"/>
      <c r="AI117" s="141"/>
      <c r="AJ117" s="153"/>
      <c r="AK117" s="153"/>
      <c r="AL117" s="153"/>
      <c r="AM117" s="153"/>
      <c r="AN117" s="147"/>
      <c r="AO117" s="153"/>
      <c r="AP117" s="153"/>
      <c r="AT117" s="23"/>
      <c r="AU117" s="23"/>
    </row>
    <row r="118" spans="1:47" ht="15.5" x14ac:dyDescent="0.3">
      <c r="A118" s="231"/>
      <c r="B118" s="231"/>
      <c r="C118" s="197"/>
      <c r="D118" s="197"/>
      <c r="E118" s="197"/>
      <c r="F118" s="242"/>
      <c r="G118" s="196"/>
      <c r="H118" s="197"/>
      <c r="I118" s="197"/>
      <c r="J118" s="196"/>
      <c r="K118" s="200"/>
      <c r="L118" s="200"/>
      <c r="M118" s="200"/>
      <c r="N118" s="281"/>
      <c r="O118" s="281"/>
      <c r="P118" s="281"/>
      <c r="Q118" s="281"/>
      <c r="R118" s="281"/>
      <c r="S118" s="281"/>
      <c r="T118" s="281"/>
      <c r="U118" s="281"/>
      <c r="V118" s="217"/>
      <c r="W118" s="132"/>
      <c r="X118" s="181"/>
      <c r="Y118" s="7" t="s">
        <v>601</v>
      </c>
      <c r="Z118" s="21">
        <v>9000</v>
      </c>
      <c r="AA118" s="101" t="s">
        <v>689</v>
      </c>
      <c r="AB118" s="91">
        <v>180</v>
      </c>
      <c r="AC118" s="89">
        <v>9000</v>
      </c>
      <c r="AD118" s="21"/>
      <c r="AE118" s="19">
        <f t="shared" si="1"/>
        <v>0</v>
      </c>
      <c r="AF118" s="147"/>
      <c r="AG118" s="150"/>
      <c r="AH118" s="153"/>
      <c r="AI118" s="141"/>
      <c r="AJ118" s="153"/>
      <c r="AK118" s="153"/>
      <c r="AL118" s="153"/>
      <c r="AM118" s="153"/>
      <c r="AN118" s="147"/>
      <c r="AO118" s="153"/>
      <c r="AP118" s="153"/>
      <c r="AT118" s="23"/>
      <c r="AU118" s="23"/>
    </row>
    <row r="119" spans="1:47" ht="15.5" x14ac:dyDescent="0.3">
      <c r="A119" s="231"/>
      <c r="B119" s="231"/>
      <c r="C119" s="197"/>
      <c r="D119" s="197"/>
      <c r="E119" s="197"/>
      <c r="F119" s="242"/>
      <c r="G119" s="196"/>
      <c r="H119" s="197"/>
      <c r="I119" s="197"/>
      <c r="J119" s="196"/>
      <c r="K119" s="200"/>
      <c r="L119" s="200"/>
      <c r="M119" s="200"/>
      <c r="N119" s="281"/>
      <c r="O119" s="281"/>
      <c r="P119" s="281"/>
      <c r="Q119" s="281"/>
      <c r="R119" s="281"/>
      <c r="S119" s="281"/>
      <c r="T119" s="281"/>
      <c r="U119" s="281"/>
      <c r="V119" s="217"/>
      <c r="W119" s="132"/>
      <c r="X119" s="181"/>
      <c r="Y119" s="7" t="s">
        <v>602</v>
      </c>
      <c r="Z119" s="21">
        <v>10</v>
      </c>
      <c r="AA119" s="101" t="s">
        <v>691</v>
      </c>
      <c r="AB119" s="91">
        <v>210</v>
      </c>
      <c r="AC119" s="89">
        <v>300</v>
      </c>
      <c r="AD119" s="21"/>
      <c r="AE119" s="19">
        <f t="shared" si="1"/>
        <v>0</v>
      </c>
      <c r="AF119" s="147"/>
      <c r="AG119" s="150"/>
      <c r="AH119" s="153"/>
      <c r="AI119" s="141"/>
      <c r="AJ119" s="153"/>
      <c r="AK119" s="153"/>
      <c r="AL119" s="153"/>
      <c r="AM119" s="153"/>
      <c r="AN119" s="147"/>
      <c r="AO119" s="153"/>
      <c r="AP119" s="153"/>
      <c r="AT119" s="23"/>
      <c r="AU119" s="23"/>
    </row>
    <row r="120" spans="1:47" ht="62" x14ac:dyDescent="0.3">
      <c r="A120" s="231"/>
      <c r="B120" s="231"/>
      <c r="C120" s="197"/>
      <c r="D120" s="197"/>
      <c r="E120" s="197"/>
      <c r="F120" s="242"/>
      <c r="G120" s="7" t="s">
        <v>115</v>
      </c>
      <c r="H120" s="1" t="s">
        <v>706</v>
      </c>
      <c r="I120" s="6" t="s">
        <v>434</v>
      </c>
      <c r="J120" s="10" t="s">
        <v>435</v>
      </c>
      <c r="K120" s="21">
        <v>15</v>
      </c>
      <c r="L120" s="21">
        <v>10</v>
      </c>
      <c r="M120" s="21">
        <v>0</v>
      </c>
      <c r="N120" s="22"/>
      <c r="O120" s="22"/>
      <c r="P120" s="22"/>
      <c r="Q120" s="22"/>
      <c r="R120" s="22"/>
      <c r="S120" s="22"/>
      <c r="T120" s="22"/>
      <c r="U120" s="22"/>
      <c r="V120" s="217"/>
      <c r="W120" s="132"/>
      <c r="X120" s="181"/>
      <c r="Y120" s="87" t="s">
        <v>604</v>
      </c>
      <c r="Z120" s="89">
        <v>10</v>
      </c>
      <c r="AA120" s="101" t="s">
        <v>683</v>
      </c>
      <c r="AB120" s="91">
        <v>330</v>
      </c>
      <c r="AC120" s="89"/>
      <c r="AD120" s="21"/>
      <c r="AE120" s="19" t="e">
        <f t="shared" si="1"/>
        <v>#DIV/0!</v>
      </c>
      <c r="AF120" s="147"/>
      <c r="AG120" s="150"/>
      <c r="AH120" s="153"/>
      <c r="AI120" s="141"/>
      <c r="AJ120" s="153"/>
      <c r="AK120" s="153"/>
      <c r="AL120" s="153"/>
      <c r="AM120" s="153"/>
      <c r="AN120" s="147"/>
      <c r="AO120" s="153"/>
      <c r="AP120" s="153"/>
      <c r="AT120" s="23"/>
      <c r="AU120" s="23"/>
    </row>
    <row r="121" spans="1:47" ht="62" x14ac:dyDescent="0.3">
      <c r="A121" s="231"/>
      <c r="B121" s="231"/>
      <c r="C121" s="197"/>
      <c r="D121" s="197"/>
      <c r="E121" s="197"/>
      <c r="F121" s="242"/>
      <c r="G121" s="7" t="s">
        <v>116</v>
      </c>
      <c r="H121" s="1" t="s">
        <v>706</v>
      </c>
      <c r="I121" s="6" t="s">
        <v>434</v>
      </c>
      <c r="J121" s="10" t="s">
        <v>436</v>
      </c>
      <c r="K121" s="21">
        <v>5</v>
      </c>
      <c r="L121" s="21">
        <v>0</v>
      </c>
      <c r="M121" s="21">
        <v>0</v>
      </c>
      <c r="N121" s="22"/>
      <c r="O121" s="22"/>
      <c r="P121" s="22"/>
      <c r="Q121" s="22"/>
      <c r="R121" s="22"/>
      <c r="S121" s="22"/>
      <c r="T121" s="22"/>
      <c r="U121" s="22"/>
      <c r="V121" s="217"/>
      <c r="W121" s="132"/>
      <c r="X121" s="181"/>
      <c r="Y121" s="87" t="s">
        <v>606</v>
      </c>
      <c r="Z121" s="89">
        <v>0</v>
      </c>
      <c r="AA121" s="101"/>
      <c r="AB121" s="91"/>
      <c r="AC121" s="89"/>
      <c r="AD121" s="21"/>
      <c r="AE121" s="19" t="s">
        <v>246</v>
      </c>
      <c r="AF121" s="147"/>
      <c r="AG121" s="150"/>
      <c r="AH121" s="154"/>
      <c r="AI121" s="142"/>
      <c r="AJ121" s="154"/>
      <c r="AK121" s="154"/>
      <c r="AL121" s="154"/>
      <c r="AM121" s="154"/>
      <c r="AN121" s="148"/>
      <c r="AO121" s="154"/>
      <c r="AP121" s="154"/>
      <c r="AT121" s="23"/>
      <c r="AU121" s="23"/>
    </row>
    <row r="122" spans="1:47" ht="31" x14ac:dyDescent="0.3">
      <c r="A122" s="231"/>
      <c r="B122" s="231"/>
      <c r="C122" s="197"/>
      <c r="D122" s="197"/>
      <c r="E122" s="197"/>
      <c r="F122" s="242"/>
      <c r="G122" s="196" t="s">
        <v>117</v>
      </c>
      <c r="H122" s="197" t="s">
        <v>707</v>
      </c>
      <c r="I122" s="240" t="s">
        <v>437</v>
      </c>
      <c r="J122" s="250" t="s">
        <v>438</v>
      </c>
      <c r="K122" s="200">
        <v>10000</v>
      </c>
      <c r="L122" s="249">
        <v>762</v>
      </c>
      <c r="M122" s="200">
        <v>9238</v>
      </c>
      <c r="N122" s="281"/>
      <c r="O122" s="281"/>
      <c r="P122" s="281"/>
      <c r="Q122" s="281"/>
      <c r="R122" s="281"/>
      <c r="S122" s="281"/>
      <c r="T122" s="281"/>
      <c r="U122" s="281"/>
      <c r="V122" s="217"/>
      <c r="W122" s="132"/>
      <c r="X122" s="181"/>
      <c r="Y122" s="2" t="s">
        <v>603</v>
      </c>
      <c r="Z122" s="21">
        <v>5</v>
      </c>
      <c r="AA122" s="101" t="s">
        <v>683</v>
      </c>
      <c r="AB122" s="91">
        <v>330</v>
      </c>
      <c r="AC122" s="89">
        <v>1870</v>
      </c>
      <c r="AD122" s="21"/>
      <c r="AE122" s="19">
        <f t="shared" si="1"/>
        <v>0</v>
      </c>
      <c r="AF122" s="147"/>
      <c r="AG122" s="150"/>
      <c r="AH122" s="152" t="s">
        <v>229</v>
      </c>
      <c r="AI122" s="219">
        <v>1</v>
      </c>
      <c r="AJ122" s="152" t="s">
        <v>229</v>
      </c>
      <c r="AK122" s="152" t="s">
        <v>230</v>
      </c>
      <c r="AL122" s="152" t="s">
        <v>263</v>
      </c>
      <c r="AM122" s="152" t="s">
        <v>505</v>
      </c>
      <c r="AN122" s="146" t="s">
        <v>562</v>
      </c>
      <c r="AO122" s="152"/>
      <c r="AP122" s="152"/>
      <c r="AT122" s="23"/>
      <c r="AU122" s="23"/>
    </row>
    <row r="123" spans="1:47" ht="31" x14ac:dyDescent="0.3">
      <c r="A123" s="231"/>
      <c r="B123" s="231"/>
      <c r="C123" s="197"/>
      <c r="D123" s="197"/>
      <c r="E123" s="197"/>
      <c r="F123" s="242"/>
      <c r="G123" s="196"/>
      <c r="H123" s="197"/>
      <c r="I123" s="240"/>
      <c r="J123" s="250"/>
      <c r="K123" s="200"/>
      <c r="L123" s="249"/>
      <c r="M123" s="200"/>
      <c r="N123" s="281"/>
      <c r="O123" s="281"/>
      <c r="P123" s="281"/>
      <c r="Q123" s="281"/>
      <c r="R123" s="281"/>
      <c r="S123" s="281"/>
      <c r="T123" s="281"/>
      <c r="U123" s="281"/>
      <c r="V123" s="217"/>
      <c r="W123" s="132"/>
      <c r="X123" s="181"/>
      <c r="Y123" s="2" t="s">
        <v>605</v>
      </c>
      <c r="Z123" s="21">
        <v>381</v>
      </c>
      <c r="AA123" s="101" t="s">
        <v>683</v>
      </c>
      <c r="AB123" s="91">
        <v>330</v>
      </c>
      <c r="AC123" s="89">
        <v>381</v>
      </c>
      <c r="AD123" s="21"/>
      <c r="AE123" s="19">
        <f t="shared" si="1"/>
        <v>0</v>
      </c>
      <c r="AF123" s="147"/>
      <c r="AG123" s="150"/>
      <c r="AH123" s="153"/>
      <c r="AI123" s="219"/>
      <c r="AJ123" s="153"/>
      <c r="AK123" s="153"/>
      <c r="AL123" s="153"/>
      <c r="AM123" s="153"/>
      <c r="AN123" s="147"/>
      <c r="AO123" s="153"/>
      <c r="AP123" s="153"/>
      <c r="AT123" s="23"/>
      <c r="AU123" s="23"/>
    </row>
    <row r="124" spans="1:47" ht="31" x14ac:dyDescent="0.3">
      <c r="A124" s="231"/>
      <c r="B124" s="231"/>
      <c r="C124" s="197"/>
      <c r="D124" s="197"/>
      <c r="E124" s="197"/>
      <c r="F124" s="242"/>
      <c r="G124" s="196"/>
      <c r="H124" s="197"/>
      <c r="I124" s="240"/>
      <c r="J124" s="250"/>
      <c r="K124" s="200"/>
      <c r="L124" s="249"/>
      <c r="M124" s="200"/>
      <c r="N124" s="281"/>
      <c r="O124" s="281"/>
      <c r="P124" s="281"/>
      <c r="Q124" s="281"/>
      <c r="R124" s="281"/>
      <c r="S124" s="281"/>
      <c r="T124" s="281"/>
      <c r="U124" s="281"/>
      <c r="V124" s="218"/>
      <c r="W124" s="133"/>
      <c r="X124" s="180"/>
      <c r="Y124" s="2" t="s">
        <v>607</v>
      </c>
      <c r="Z124" s="21">
        <v>381</v>
      </c>
      <c r="AA124" s="101" t="s">
        <v>683</v>
      </c>
      <c r="AB124" s="91">
        <v>330</v>
      </c>
      <c r="AC124" s="89">
        <v>381</v>
      </c>
      <c r="AD124" s="21"/>
      <c r="AE124" s="19">
        <f t="shared" si="1"/>
        <v>0</v>
      </c>
      <c r="AF124" s="148"/>
      <c r="AG124" s="151"/>
      <c r="AH124" s="154"/>
      <c r="AI124" s="219"/>
      <c r="AJ124" s="154"/>
      <c r="AK124" s="154"/>
      <c r="AL124" s="154"/>
      <c r="AM124" s="154"/>
      <c r="AN124" s="148"/>
      <c r="AO124" s="154"/>
      <c r="AP124" s="154"/>
      <c r="AT124" s="23"/>
      <c r="AU124" s="23"/>
    </row>
    <row r="125" spans="1:47" s="81" customFormat="1" ht="32.5" x14ac:dyDescent="0.35">
      <c r="A125" s="64"/>
      <c r="B125" s="64"/>
      <c r="C125" s="65"/>
      <c r="D125" s="66"/>
      <c r="E125" s="65"/>
      <c r="F125" s="67"/>
      <c r="G125" s="68"/>
      <c r="H125" s="69"/>
      <c r="I125" s="65"/>
      <c r="J125" s="69"/>
      <c r="K125" s="70"/>
      <c r="L125" s="70"/>
      <c r="M125" s="70"/>
      <c r="N125" s="86"/>
      <c r="O125" s="70"/>
      <c r="P125" s="86"/>
      <c r="Q125" s="71"/>
      <c r="R125" s="72"/>
      <c r="S125" s="65"/>
      <c r="T125" s="73"/>
      <c r="U125" s="65"/>
      <c r="V125" s="70"/>
      <c r="W125" s="70"/>
      <c r="X125" s="70"/>
      <c r="Y125" s="70"/>
      <c r="Z125" s="74"/>
      <c r="AA125" s="70"/>
      <c r="AB125" s="65"/>
      <c r="AC125" s="72"/>
      <c r="AD125" s="71"/>
      <c r="AE125" s="75"/>
      <c r="AF125" s="75"/>
      <c r="AG125" s="114"/>
      <c r="AH125" s="75"/>
      <c r="AI125" s="75"/>
      <c r="AJ125" s="76"/>
      <c r="AK125" s="71"/>
      <c r="AL125" s="72"/>
      <c r="AM125" s="77"/>
      <c r="AN125" s="78"/>
      <c r="AO125" s="79"/>
      <c r="AP125" s="73"/>
      <c r="AQ125" s="80"/>
    </row>
    <row r="126" spans="1:47" ht="49.5" customHeight="1" x14ac:dyDescent="0.3">
      <c r="A126" s="228" t="s">
        <v>53</v>
      </c>
      <c r="B126" s="228" t="s">
        <v>118</v>
      </c>
      <c r="C126" s="179" t="s">
        <v>119</v>
      </c>
      <c r="D126" s="179" t="s">
        <v>120</v>
      </c>
      <c r="E126" s="179" t="s">
        <v>121</v>
      </c>
      <c r="F126" s="174" t="s">
        <v>122</v>
      </c>
      <c r="G126" s="196" t="s">
        <v>123</v>
      </c>
      <c r="H126" s="197" t="s">
        <v>667</v>
      </c>
      <c r="I126" s="197" t="s">
        <v>439</v>
      </c>
      <c r="J126" s="196" t="s">
        <v>440</v>
      </c>
      <c r="K126" s="200">
        <v>7120</v>
      </c>
      <c r="L126" s="200">
        <v>2500</v>
      </c>
      <c r="M126" s="249">
        <v>1722</v>
      </c>
      <c r="N126" s="281"/>
      <c r="O126" s="281"/>
      <c r="P126" s="281"/>
      <c r="Q126" s="281"/>
      <c r="R126" s="281"/>
      <c r="S126" s="281"/>
      <c r="T126" s="281"/>
      <c r="U126" s="281"/>
      <c r="V126" s="216" t="s">
        <v>202</v>
      </c>
      <c r="W126" s="131">
        <v>2021130010209</v>
      </c>
      <c r="X126" s="179" t="s">
        <v>166</v>
      </c>
      <c r="Y126" s="7" t="s">
        <v>679</v>
      </c>
      <c r="Z126" s="21">
        <v>500</v>
      </c>
      <c r="AA126" s="18" t="s">
        <v>687</v>
      </c>
      <c r="AB126" s="21">
        <v>360</v>
      </c>
      <c r="AC126" s="89">
        <v>1722</v>
      </c>
      <c r="AD126" s="21"/>
      <c r="AE126" s="19">
        <f t="shared" si="1"/>
        <v>0</v>
      </c>
      <c r="AF126" s="146" t="s">
        <v>225</v>
      </c>
      <c r="AG126" s="149" t="s">
        <v>737</v>
      </c>
      <c r="AH126" s="146" t="s">
        <v>17</v>
      </c>
      <c r="AI126" s="140">
        <v>300000000</v>
      </c>
      <c r="AJ126" s="146" t="s">
        <v>485</v>
      </c>
      <c r="AK126" s="146" t="s">
        <v>276</v>
      </c>
      <c r="AL126" s="146" t="s">
        <v>275</v>
      </c>
      <c r="AM126" s="146" t="s">
        <v>505</v>
      </c>
      <c r="AN126" s="146" t="s">
        <v>507</v>
      </c>
      <c r="AO126" s="146"/>
      <c r="AP126" s="146"/>
    </row>
    <row r="127" spans="1:47" ht="15.5" x14ac:dyDescent="0.3">
      <c r="A127" s="229"/>
      <c r="B127" s="229"/>
      <c r="C127" s="181"/>
      <c r="D127" s="181"/>
      <c r="E127" s="181"/>
      <c r="F127" s="175"/>
      <c r="G127" s="196"/>
      <c r="H127" s="197"/>
      <c r="I127" s="197"/>
      <c r="J127" s="196"/>
      <c r="K127" s="200"/>
      <c r="L127" s="200"/>
      <c r="M127" s="249"/>
      <c r="N127" s="281"/>
      <c r="O127" s="281"/>
      <c r="P127" s="281"/>
      <c r="Q127" s="281"/>
      <c r="R127" s="281"/>
      <c r="S127" s="281"/>
      <c r="T127" s="281"/>
      <c r="U127" s="281"/>
      <c r="V127" s="217"/>
      <c r="W127" s="132"/>
      <c r="X127" s="181"/>
      <c r="Y127" s="7" t="s">
        <v>471</v>
      </c>
      <c r="Z127" s="21">
        <v>120</v>
      </c>
      <c r="AA127" s="18" t="s">
        <v>687</v>
      </c>
      <c r="AB127" s="21">
        <v>200</v>
      </c>
      <c r="AC127" s="89">
        <v>150</v>
      </c>
      <c r="AD127" s="21"/>
      <c r="AE127" s="19">
        <f t="shared" si="1"/>
        <v>0</v>
      </c>
      <c r="AF127" s="147"/>
      <c r="AG127" s="150"/>
      <c r="AH127" s="147"/>
      <c r="AI127" s="141"/>
      <c r="AJ127" s="147"/>
      <c r="AK127" s="147"/>
      <c r="AL127" s="147"/>
      <c r="AM127" s="147"/>
      <c r="AN127" s="147"/>
      <c r="AO127" s="147"/>
      <c r="AP127" s="147"/>
    </row>
    <row r="128" spans="1:47" ht="46.5" x14ac:dyDescent="0.3">
      <c r="A128" s="229"/>
      <c r="B128" s="229"/>
      <c r="C128" s="181"/>
      <c r="D128" s="181"/>
      <c r="E128" s="181"/>
      <c r="F128" s="175"/>
      <c r="G128" s="196"/>
      <c r="H128" s="197"/>
      <c r="I128" s="197"/>
      <c r="J128" s="196"/>
      <c r="K128" s="200"/>
      <c r="L128" s="200"/>
      <c r="M128" s="249"/>
      <c r="N128" s="281"/>
      <c r="O128" s="281"/>
      <c r="P128" s="281"/>
      <c r="Q128" s="281"/>
      <c r="R128" s="281"/>
      <c r="S128" s="281"/>
      <c r="T128" s="281"/>
      <c r="U128" s="281"/>
      <c r="V128" s="217"/>
      <c r="W128" s="132"/>
      <c r="X128" s="181"/>
      <c r="Y128" s="7" t="s">
        <v>167</v>
      </c>
      <c r="Z128" s="21">
        <v>70</v>
      </c>
      <c r="AA128" s="18" t="s">
        <v>687</v>
      </c>
      <c r="AB128" s="21">
        <v>360</v>
      </c>
      <c r="AC128" s="89">
        <v>70</v>
      </c>
      <c r="AD128" s="21"/>
      <c r="AE128" s="19">
        <f t="shared" si="1"/>
        <v>0</v>
      </c>
      <c r="AF128" s="147"/>
      <c r="AG128" s="150"/>
      <c r="AH128" s="147"/>
      <c r="AI128" s="141"/>
      <c r="AJ128" s="147"/>
      <c r="AK128" s="147"/>
      <c r="AL128" s="147"/>
      <c r="AM128" s="147"/>
      <c r="AN128" s="147"/>
      <c r="AO128" s="147"/>
      <c r="AP128" s="147"/>
      <c r="AT128" s="23"/>
      <c r="AU128" s="23"/>
    </row>
    <row r="129" spans="1:47" ht="31" x14ac:dyDescent="0.3">
      <c r="A129" s="229"/>
      <c r="B129" s="229"/>
      <c r="C129" s="181"/>
      <c r="D129" s="181"/>
      <c r="E129" s="181"/>
      <c r="F129" s="175"/>
      <c r="G129" s="196"/>
      <c r="H129" s="197"/>
      <c r="I129" s="197"/>
      <c r="J129" s="196"/>
      <c r="K129" s="200"/>
      <c r="L129" s="200"/>
      <c r="M129" s="249"/>
      <c r="N129" s="281"/>
      <c r="O129" s="281"/>
      <c r="P129" s="281"/>
      <c r="Q129" s="281"/>
      <c r="R129" s="281"/>
      <c r="S129" s="281"/>
      <c r="T129" s="281"/>
      <c r="U129" s="281"/>
      <c r="V129" s="217"/>
      <c r="W129" s="132"/>
      <c r="X129" s="181"/>
      <c r="Y129" s="7" t="s">
        <v>608</v>
      </c>
      <c r="Z129" s="21">
        <v>20</v>
      </c>
      <c r="AA129" s="18" t="s">
        <v>687</v>
      </c>
      <c r="AB129" s="21">
        <v>360</v>
      </c>
      <c r="AC129" s="89">
        <v>250</v>
      </c>
      <c r="AD129" s="21"/>
      <c r="AE129" s="19">
        <f t="shared" si="1"/>
        <v>0</v>
      </c>
      <c r="AF129" s="147"/>
      <c r="AG129" s="150"/>
      <c r="AH129" s="147"/>
      <c r="AI129" s="141"/>
      <c r="AJ129" s="147"/>
      <c r="AK129" s="147"/>
      <c r="AL129" s="147"/>
      <c r="AM129" s="147"/>
      <c r="AN129" s="147"/>
      <c r="AO129" s="147"/>
      <c r="AP129" s="147"/>
      <c r="AT129" s="23"/>
      <c r="AU129" s="23"/>
    </row>
    <row r="130" spans="1:47" ht="62" x14ac:dyDescent="0.3">
      <c r="A130" s="229"/>
      <c r="B130" s="229"/>
      <c r="C130" s="181"/>
      <c r="D130" s="181"/>
      <c r="E130" s="181"/>
      <c r="F130" s="175"/>
      <c r="G130" s="177" t="s">
        <v>192</v>
      </c>
      <c r="H130" s="179" t="s">
        <v>354</v>
      </c>
      <c r="I130" s="179">
        <v>0</v>
      </c>
      <c r="J130" s="186" t="s">
        <v>441</v>
      </c>
      <c r="K130" s="167">
        <v>3</v>
      </c>
      <c r="L130" s="167">
        <v>1</v>
      </c>
      <c r="M130" s="167">
        <v>1</v>
      </c>
      <c r="N130" s="169"/>
      <c r="O130" s="169"/>
      <c r="P130" s="169"/>
      <c r="Q130" s="169"/>
      <c r="R130" s="169"/>
      <c r="S130" s="169"/>
      <c r="T130" s="169"/>
      <c r="U130" s="169"/>
      <c r="V130" s="217"/>
      <c r="W130" s="132"/>
      <c r="X130" s="181"/>
      <c r="Y130" s="7" t="s">
        <v>680</v>
      </c>
      <c r="Z130" s="21">
        <v>1</v>
      </c>
      <c r="AA130" s="18">
        <v>44593</v>
      </c>
      <c r="AB130" s="21">
        <v>330</v>
      </c>
      <c r="AC130" s="89"/>
      <c r="AD130" s="21"/>
      <c r="AE130" s="19" t="e">
        <f t="shared" si="1"/>
        <v>#DIV/0!</v>
      </c>
      <c r="AF130" s="147"/>
      <c r="AG130" s="150"/>
      <c r="AH130" s="147"/>
      <c r="AI130" s="141"/>
      <c r="AJ130" s="147"/>
      <c r="AK130" s="147"/>
      <c r="AL130" s="147"/>
      <c r="AM130" s="147"/>
      <c r="AN130" s="147"/>
      <c r="AO130" s="147"/>
      <c r="AP130" s="147"/>
    </row>
    <row r="131" spans="1:47" ht="31" x14ac:dyDescent="0.3">
      <c r="A131" s="230"/>
      <c r="B131" s="230"/>
      <c r="C131" s="180"/>
      <c r="D131" s="180"/>
      <c r="E131" s="180"/>
      <c r="F131" s="176"/>
      <c r="G131" s="178"/>
      <c r="H131" s="180"/>
      <c r="I131" s="180"/>
      <c r="J131" s="188"/>
      <c r="K131" s="168"/>
      <c r="L131" s="168"/>
      <c r="M131" s="168"/>
      <c r="N131" s="170"/>
      <c r="O131" s="170"/>
      <c r="P131" s="170"/>
      <c r="Q131" s="170"/>
      <c r="R131" s="170"/>
      <c r="S131" s="170"/>
      <c r="T131" s="170"/>
      <c r="U131" s="170"/>
      <c r="V131" s="218"/>
      <c r="W131" s="133"/>
      <c r="X131" s="180"/>
      <c r="Y131" s="7" t="s">
        <v>609</v>
      </c>
      <c r="Z131" s="21">
        <v>1</v>
      </c>
      <c r="AA131" s="18">
        <v>44621</v>
      </c>
      <c r="AB131" s="21">
        <v>300</v>
      </c>
      <c r="AC131" s="89"/>
      <c r="AD131" s="21"/>
      <c r="AE131" s="19" t="e">
        <f t="shared" si="1"/>
        <v>#DIV/0!</v>
      </c>
      <c r="AF131" s="148"/>
      <c r="AG131" s="151"/>
      <c r="AH131" s="148"/>
      <c r="AI131" s="142"/>
      <c r="AJ131" s="148"/>
      <c r="AK131" s="148"/>
      <c r="AL131" s="148"/>
      <c r="AM131" s="148"/>
      <c r="AN131" s="148"/>
      <c r="AO131" s="148"/>
      <c r="AP131" s="148"/>
    </row>
    <row r="132" spans="1:47" s="81" customFormat="1" ht="32.5" x14ac:dyDescent="0.35">
      <c r="A132" s="64"/>
      <c r="B132" s="64"/>
      <c r="C132" s="65"/>
      <c r="D132" s="66"/>
      <c r="E132" s="65"/>
      <c r="F132" s="67"/>
      <c r="G132" s="68"/>
      <c r="H132" s="69"/>
      <c r="I132" s="65"/>
      <c r="J132" s="69"/>
      <c r="K132" s="70"/>
      <c r="L132" s="70"/>
      <c r="M132" s="70"/>
      <c r="N132" s="86"/>
      <c r="O132" s="70"/>
      <c r="P132" s="86"/>
      <c r="Q132" s="71"/>
      <c r="R132" s="72"/>
      <c r="S132" s="65"/>
      <c r="T132" s="73"/>
      <c r="U132" s="65"/>
      <c r="V132" s="70"/>
      <c r="W132" s="70"/>
      <c r="X132" s="70"/>
      <c r="Y132" s="70"/>
      <c r="Z132" s="74"/>
      <c r="AA132" s="70"/>
      <c r="AB132" s="65"/>
      <c r="AC132" s="72"/>
      <c r="AD132" s="71"/>
      <c r="AE132" s="75"/>
      <c r="AF132" s="75"/>
      <c r="AG132" s="114"/>
      <c r="AH132" s="75"/>
      <c r="AI132" s="75"/>
      <c r="AJ132" s="76"/>
      <c r="AK132" s="71"/>
      <c r="AL132" s="72"/>
      <c r="AM132" s="77"/>
      <c r="AN132" s="78"/>
      <c r="AO132" s="79"/>
      <c r="AP132" s="73"/>
      <c r="AQ132" s="80"/>
    </row>
    <row r="133" spans="1:47" ht="40.5" customHeight="1" x14ac:dyDescent="0.3">
      <c r="A133" s="231" t="s">
        <v>53</v>
      </c>
      <c r="B133" s="231" t="s">
        <v>118</v>
      </c>
      <c r="C133" s="197" t="s">
        <v>119</v>
      </c>
      <c r="D133" s="197" t="s">
        <v>120</v>
      </c>
      <c r="E133" s="197" t="s">
        <v>121</v>
      </c>
      <c r="F133" s="242" t="s">
        <v>124</v>
      </c>
      <c r="G133" s="196" t="s">
        <v>511</v>
      </c>
      <c r="H133" s="197" t="s">
        <v>708</v>
      </c>
      <c r="I133" s="240">
        <v>0</v>
      </c>
      <c r="J133" s="250" t="s">
        <v>442</v>
      </c>
      <c r="K133" s="200">
        <v>20</v>
      </c>
      <c r="L133" s="200">
        <v>6</v>
      </c>
      <c r="M133" s="200">
        <v>9</v>
      </c>
      <c r="N133" s="281"/>
      <c r="O133" s="281"/>
      <c r="P133" s="281"/>
      <c r="Q133" s="281"/>
      <c r="R133" s="281"/>
      <c r="S133" s="281"/>
      <c r="T133" s="281"/>
      <c r="U133" s="281"/>
      <c r="V133" s="216" t="s">
        <v>168</v>
      </c>
      <c r="W133" s="282">
        <v>2021130010211</v>
      </c>
      <c r="X133" s="179" t="s">
        <v>169</v>
      </c>
      <c r="Y133" s="7" t="s">
        <v>610</v>
      </c>
      <c r="Z133" s="21">
        <v>4</v>
      </c>
      <c r="AA133" s="18" t="s">
        <v>683</v>
      </c>
      <c r="AB133" s="21">
        <v>330</v>
      </c>
      <c r="AC133" s="89">
        <v>200</v>
      </c>
      <c r="AD133" s="21"/>
      <c r="AE133" s="19">
        <f t="shared" si="1"/>
        <v>0</v>
      </c>
      <c r="AF133" s="146" t="s">
        <v>225</v>
      </c>
      <c r="AG133" s="149" t="s">
        <v>737</v>
      </c>
      <c r="AH133" s="152" t="s">
        <v>17</v>
      </c>
      <c r="AI133" s="137">
        <v>300000000</v>
      </c>
      <c r="AJ133" s="152" t="s">
        <v>485</v>
      </c>
      <c r="AK133" s="152" t="s">
        <v>281</v>
      </c>
      <c r="AL133" s="152" t="s">
        <v>280</v>
      </c>
      <c r="AM133" s="152" t="s">
        <v>505</v>
      </c>
      <c r="AN133" s="146" t="s">
        <v>506</v>
      </c>
      <c r="AO133" s="152"/>
      <c r="AP133" s="152"/>
    </row>
    <row r="134" spans="1:47" ht="62" x14ac:dyDescent="0.3">
      <c r="A134" s="231"/>
      <c r="B134" s="231"/>
      <c r="C134" s="197"/>
      <c r="D134" s="197"/>
      <c r="E134" s="197"/>
      <c r="F134" s="242"/>
      <c r="G134" s="196"/>
      <c r="H134" s="197"/>
      <c r="I134" s="240"/>
      <c r="J134" s="250"/>
      <c r="K134" s="200"/>
      <c r="L134" s="200"/>
      <c r="M134" s="200"/>
      <c r="N134" s="281"/>
      <c r="O134" s="281"/>
      <c r="P134" s="281"/>
      <c r="Q134" s="281"/>
      <c r="R134" s="281"/>
      <c r="S134" s="281"/>
      <c r="T134" s="281"/>
      <c r="U134" s="281"/>
      <c r="V134" s="217"/>
      <c r="W134" s="283"/>
      <c r="X134" s="181"/>
      <c r="Y134" s="7" t="s">
        <v>524</v>
      </c>
      <c r="Z134" s="21">
        <v>10</v>
      </c>
      <c r="AA134" s="18" t="s">
        <v>691</v>
      </c>
      <c r="AB134" s="21">
        <v>300</v>
      </c>
      <c r="AC134" s="89">
        <v>250</v>
      </c>
      <c r="AD134" s="21"/>
      <c r="AE134" s="19">
        <f t="shared" si="1"/>
        <v>0</v>
      </c>
      <c r="AF134" s="147"/>
      <c r="AG134" s="150"/>
      <c r="AH134" s="153"/>
      <c r="AI134" s="138"/>
      <c r="AJ134" s="153"/>
      <c r="AK134" s="153"/>
      <c r="AL134" s="153"/>
      <c r="AM134" s="153"/>
      <c r="AN134" s="147"/>
      <c r="AO134" s="153"/>
      <c r="AP134" s="153"/>
    </row>
    <row r="135" spans="1:47" ht="62" x14ac:dyDescent="0.3">
      <c r="A135" s="231"/>
      <c r="B135" s="231"/>
      <c r="C135" s="197"/>
      <c r="D135" s="197"/>
      <c r="E135" s="197"/>
      <c r="F135" s="242"/>
      <c r="G135" s="196"/>
      <c r="H135" s="197"/>
      <c r="I135" s="240"/>
      <c r="J135" s="250"/>
      <c r="K135" s="200"/>
      <c r="L135" s="200"/>
      <c r="M135" s="200"/>
      <c r="N135" s="281"/>
      <c r="O135" s="281"/>
      <c r="P135" s="281"/>
      <c r="Q135" s="281"/>
      <c r="R135" s="281"/>
      <c r="S135" s="281"/>
      <c r="T135" s="281"/>
      <c r="U135" s="281"/>
      <c r="V135" s="217"/>
      <c r="W135" s="283"/>
      <c r="X135" s="181"/>
      <c r="Y135" s="7" t="s">
        <v>681</v>
      </c>
      <c r="Z135" s="21">
        <v>1</v>
      </c>
      <c r="AA135" s="18" t="s">
        <v>690</v>
      </c>
      <c r="AB135" s="21">
        <v>90</v>
      </c>
      <c r="AC135" s="89">
        <v>30</v>
      </c>
      <c r="AD135" s="21"/>
      <c r="AE135" s="19">
        <f t="shared" si="1"/>
        <v>0</v>
      </c>
      <c r="AF135" s="147"/>
      <c r="AG135" s="150"/>
      <c r="AH135" s="153"/>
      <c r="AI135" s="138"/>
      <c r="AJ135" s="153"/>
      <c r="AK135" s="153"/>
      <c r="AL135" s="153"/>
      <c r="AM135" s="153"/>
      <c r="AN135" s="147"/>
      <c r="AO135" s="153"/>
      <c r="AP135" s="153"/>
    </row>
    <row r="136" spans="1:47" ht="46.5" x14ac:dyDescent="0.3">
      <c r="A136" s="231"/>
      <c r="B136" s="231"/>
      <c r="C136" s="197"/>
      <c r="D136" s="197"/>
      <c r="E136" s="197"/>
      <c r="F136" s="242"/>
      <c r="G136" s="196"/>
      <c r="H136" s="197"/>
      <c r="I136" s="240"/>
      <c r="J136" s="250"/>
      <c r="K136" s="200"/>
      <c r="L136" s="200"/>
      <c r="M136" s="200"/>
      <c r="N136" s="281"/>
      <c r="O136" s="281"/>
      <c r="P136" s="281"/>
      <c r="Q136" s="281"/>
      <c r="R136" s="281"/>
      <c r="S136" s="281"/>
      <c r="T136" s="281"/>
      <c r="U136" s="281"/>
      <c r="V136" s="217"/>
      <c r="W136" s="283"/>
      <c r="X136" s="180"/>
      <c r="Y136" s="7" t="s">
        <v>611</v>
      </c>
      <c r="Z136" s="21">
        <v>1</v>
      </c>
      <c r="AA136" s="18" t="s">
        <v>691</v>
      </c>
      <c r="AB136" s="21">
        <v>300</v>
      </c>
      <c r="AC136" s="89">
        <v>40</v>
      </c>
      <c r="AD136" s="21"/>
      <c r="AE136" s="19">
        <f t="shared" si="1"/>
        <v>0</v>
      </c>
      <c r="AF136" s="147"/>
      <c r="AG136" s="150"/>
      <c r="AH136" s="153"/>
      <c r="AI136" s="138"/>
      <c r="AJ136" s="153"/>
      <c r="AK136" s="153"/>
      <c r="AL136" s="153"/>
      <c r="AM136" s="153"/>
      <c r="AN136" s="147"/>
      <c r="AO136" s="153"/>
      <c r="AP136" s="153"/>
    </row>
    <row r="137" spans="1:47" ht="77.5" x14ac:dyDescent="0.3">
      <c r="A137" s="231"/>
      <c r="B137" s="231"/>
      <c r="C137" s="197"/>
      <c r="D137" s="197"/>
      <c r="E137" s="197"/>
      <c r="F137" s="242"/>
      <c r="G137" s="196"/>
      <c r="H137" s="197"/>
      <c r="I137" s="240"/>
      <c r="J137" s="250"/>
      <c r="K137" s="200"/>
      <c r="L137" s="200"/>
      <c r="M137" s="200"/>
      <c r="N137" s="281"/>
      <c r="O137" s="281"/>
      <c r="P137" s="281"/>
      <c r="Q137" s="281"/>
      <c r="R137" s="281"/>
      <c r="S137" s="281"/>
      <c r="T137" s="281"/>
      <c r="U137" s="281"/>
      <c r="V137" s="217"/>
      <c r="W137" s="283"/>
      <c r="X137" s="1" t="s">
        <v>193</v>
      </c>
      <c r="Y137" s="7" t="s">
        <v>612</v>
      </c>
      <c r="Z137" s="21">
        <v>1</v>
      </c>
      <c r="AA137" s="18" t="s">
        <v>682</v>
      </c>
      <c r="AB137" s="21">
        <v>180</v>
      </c>
      <c r="AC137" s="89">
        <v>40</v>
      </c>
      <c r="AD137" s="21"/>
      <c r="AE137" s="19">
        <f t="shared" si="1"/>
        <v>0</v>
      </c>
      <c r="AF137" s="147"/>
      <c r="AG137" s="150"/>
      <c r="AH137" s="153"/>
      <c r="AI137" s="138"/>
      <c r="AJ137" s="153"/>
      <c r="AK137" s="153"/>
      <c r="AL137" s="153"/>
      <c r="AM137" s="153"/>
      <c r="AN137" s="147"/>
      <c r="AO137" s="153"/>
      <c r="AP137" s="153"/>
    </row>
    <row r="138" spans="1:47" ht="170.5" x14ac:dyDescent="0.3">
      <c r="A138" s="231"/>
      <c r="B138" s="231"/>
      <c r="C138" s="197"/>
      <c r="D138" s="197"/>
      <c r="E138" s="197"/>
      <c r="F138" s="242"/>
      <c r="G138" s="7" t="s">
        <v>125</v>
      </c>
      <c r="H138" s="1" t="s">
        <v>709</v>
      </c>
      <c r="I138" s="6" t="s">
        <v>443</v>
      </c>
      <c r="J138" s="10" t="s">
        <v>444</v>
      </c>
      <c r="K138" s="33">
        <v>20</v>
      </c>
      <c r="L138" s="33">
        <v>7</v>
      </c>
      <c r="M138" s="33">
        <v>7</v>
      </c>
      <c r="N138" s="38"/>
      <c r="O138" s="38"/>
      <c r="P138" s="38"/>
      <c r="Q138" s="38"/>
      <c r="R138" s="38"/>
      <c r="S138" s="38"/>
      <c r="T138" s="38"/>
      <c r="U138" s="38"/>
      <c r="V138" s="218"/>
      <c r="W138" s="284"/>
      <c r="X138" s="1" t="s">
        <v>170</v>
      </c>
      <c r="Y138" s="7" t="s">
        <v>613</v>
      </c>
      <c r="Z138" s="21">
        <v>7</v>
      </c>
      <c r="AA138" s="18" t="s">
        <v>683</v>
      </c>
      <c r="AB138" s="21">
        <v>330</v>
      </c>
      <c r="AC138" s="89">
        <v>70</v>
      </c>
      <c r="AD138" s="21"/>
      <c r="AE138" s="19">
        <f t="shared" si="1"/>
        <v>0</v>
      </c>
      <c r="AF138" s="148"/>
      <c r="AG138" s="151"/>
      <c r="AH138" s="154"/>
      <c r="AI138" s="139"/>
      <c r="AJ138" s="154"/>
      <c r="AK138" s="154"/>
      <c r="AL138" s="154"/>
      <c r="AM138" s="154"/>
      <c r="AN138" s="148"/>
      <c r="AO138" s="154"/>
      <c r="AP138" s="154"/>
    </row>
    <row r="139" spans="1:47" s="81" customFormat="1" ht="32.5" x14ac:dyDescent="0.35">
      <c r="A139" s="64"/>
      <c r="B139" s="64"/>
      <c r="C139" s="65"/>
      <c r="D139" s="66"/>
      <c r="E139" s="65"/>
      <c r="F139" s="67"/>
      <c r="G139" s="68"/>
      <c r="H139" s="69"/>
      <c r="I139" s="65"/>
      <c r="J139" s="69"/>
      <c r="K139" s="70"/>
      <c r="L139" s="70"/>
      <c r="M139" s="70"/>
      <c r="N139" s="86"/>
      <c r="O139" s="70"/>
      <c r="P139" s="86"/>
      <c r="Q139" s="71"/>
      <c r="R139" s="72"/>
      <c r="S139" s="65"/>
      <c r="T139" s="73"/>
      <c r="U139" s="65"/>
      <c r="V139" s="70"/>
      <c r="W139" s="70"/>
      <c r="X139" s="70"/>
      <c r="Y139" s="70"/>
      <c r="Z139" s="74"/>
      <c r="AA139" s="70"/>
      <c r="AB139" s="65"/>
      <c r="AC139" s="72"/>
      <c r="AD139" s="71"/>
      <c r="AE139" s="75"/>
      <c r="AF139" s="75"/>
      <c r="AG139" s="114"/>
      <c r="AH139" s="75"/>
      <c r="AI139" s="75"/>
      <c r="AJ139" s="76"/>
      <c r="AK139" s="71"/>
      <c r="AL139" s="72"/>
      <c r="AM139" s="77"/>
      <c r="AN139" s="78"/>
      <c r="AO139" s="79"/>
      <c r="AP139" s="73"/>
      <c r="AQ139" s="80"/>
    </row>
    <row r="140" spans="1:47" ht="46.5" customHeight="1" x14ac:dyDescent="0.3">
      <c r="A140" s="231" t="s">
        <v>53</v>
      </c>
      <c r="B140" s="231" t="s">
        <v>118</v>
      </c>
      <c r="C140" s="197" t="s">
        <v>119</v>
      </c>
      <c r="D140" s="197" t="s">
        <v>120</v>
      </c>
      <c r="E140" s="197" t="s">
        <v>121</v>
      </c>
      <c r="F140" s="242" t="s">
        <v>126</v>
      </c>
      <c r="G140" s="196" t="s">
        <v>512</v>
      </c>
      <c r="H140" s="197" t="s">
        <v>710</v>
      </c>
      <c r="I140" s="240" t="s">
        <v>443</v>
      </c>
      <c r="J140" s="196" t="s">
        <v>445</v>
      </c>
      <c r="K140" s="200">
        <v>4</v>
      </c>
      <c r="L140" s="200">
        <v>4</v>
      </c>
      <c r="M140" s="200">
        <v>4</v>
      </c>
      <c r="N140" s="281"/>
      <c r="O140" s="281"/>
      <c r="P140" s="281"/>
      <c r="Q140" s="281"/>
      <c r="R140" s="281"/>
      <c r="S140" s="281"/>
      <c r="T140" s="281"/>
      <c r="U140" s="281"/>
      <c r="V140" s="264" t="s">
        <v>503</v>
      </c>
      <c r="W140" s="131">
        <v>2021130010210</v>
      </c>
      <c r="X140" s="179" t="s">
        <v>171</v>
      </c>
      <c r="Y140" s="7" t="s">
        <v>472</v>
      </c>
      <c r="Z140" s="21">
        <v>10</v>
      </c>
      <c r="AA140" s="18" t="s">
        <v>691</v>
      </c>
      <c r="AB140" s="21">
        <v>300</v>
      </c>
      <c r="AC140" s="89">
        <v>21</v>
      </c>
      <c r="AD140" s="21"/>
      <c r="AE140" s="19">
        <f t="shared" si="1"/>
        <v>0</v>
      </c>
      <c r="AF140" s="146" t="s">
        <v>225</v>
      </c>
      <c r="AG140" s="149" t="s">
        <v>737</v>
      </c>
      <c r="AH140" s="152" t="s">
        <v>17</v>
      </c>
      <c r="AI140" s="137">
        <v>150000000</v>
      </c>
      <c r="AJ140" s="152" t="s">
        <v>485</v>
      </c>
      <c r="AK140" s="152" t="s">
        <v>279</v>
      </c>
      <c r="AL140" s="222" t="s">
        <v>278</v>
      </c>
      <c r="AM140" s="222" t="s">
        <v>504</v>
      </c>
      <c r="AN140" s="146" t="s">
        <v>507</v>
      </c>
      <c r="AO140" s="222"/>
      <c r="AP140" s="222"/>
    </row>
    <row r="141" spans="1:47" ht="44.25" customHeight="1" x14ac:dyDescent="0.3">
      <c r="A141" s="231"/>
      <c r="B141" s="231"/>
      <c r="C141" s="197"/>
      <c r="D141" s="197"/>
      <c r="E141" s="197"/>
      <c r="F141" s="242"/>
      <c r="G141" s="196"/>
      <c r="H141" s="197"/>
      <c r="I141" s="240"/>
      <c r="J141" s="196"/>
      <c r="K141" s="200"/>
      <c r="L141" s="200"/>
      <c r="M141" s="200"/>
      <c r="N141" s="281"/>
      <c r="O141" s="281"/>
      <c r="P141" s="281"/>
      <c r="Q141" s="281"/>
      <c r="R141" s="281"/>
      <c r="S141" s="281"/>
      <c r="T141" s="281"/>
      <c r="U141" s="281"/>
      <c r="V141" s="265"/>
      <c r="W141" s="132"/>
      <c r="X141" s="181"/>
      <c r="Y141" s="7" t="s">
        <v>473</v>
      </c>
      <c r="Z141" s="21">
        <v>5</v>
      </c>
      <c r="AA141" s="18" t="s">
        <v>691</v>
      </c>
      <c r="AB141" s="21">
        <v>300</v>
      </c>
      <c r="AC141" s="89"/>
      <c r="AD141" s="21"/>
      <c r="AE141" s="19" t="e">
        <f t="shared" si="1"/>
        <v>#DIV/0!</v>
      </c>
      <c r="AF141" s="147"/>
      <c r="AG141" s="150"/>
      <c r="AH141" s="153"/>
      <c r="AI141" s="138"/>
      <c r="AJ141" s="153"/>
      <c r="AK141" s="153"/>
      <c r="AL141" s="223"/>
      <c r="AM141" s="223"/>
      <c r="AN141" s="259"/>
      <c r="AO141" s="223"/>
      <c r="AP141" s="223"/>
    </row>
    <row r="142" spans="1:47" ht="45.75" customHeight="1" x14ac:dyDescent="0.3">
      <c r="A142" s="231"/>
      <c r="B142" s="231"/>
      <c r="C142" s="197"/>
      <c r="D142" s="197"/>
      <c r="E142" s="197"/>
      <c r="F142" s="242"/>
      <c r="G142" s="196"/>
      <c r="H142" s="197"/>
      <c r="I142" s="240"/>
      <c r="J142" s="196"/>
      <c r="K142" s="200"/>
      <c r="L142" s="200"/>
      <c r="M142" s="200"/>
      <c r="N142" s="281"/>
      <c r="O142" s="281"/>
      <c r="P142" s="281"/>
      <c r="Q142" s="281"/>
      <c r="R142" s="281"/>
      <c r="S142" s="281"/>
      <c r="T142" s="281"/>
      <c r="U142" s="281"/>
      <c r="V142" s="265"/>
      <c r="W142" s="132"/>
      <c r="X142" s="181"/>
      <c r="Y142" s="7" t="s">
        <v>474</v>
      </c>
      <c r="Z142" s="21">
        <v>8</v>
      </c>
      <c r="AA142" s="18" t="s">
        <v>683</v>
      </c>
      <c r="AB142" s="21">
        <v>330</v>
      </c>
      <c r="AC142" s="89">
        <v>21</v>
      </c>
      <c r="AD142" s="21"/>
      <c r="AE142" s="19">
        <f t="shared" si="1"/>
        <v>0</v>
      </c>
      <c r="AF142" s="147"/>
      <c r="AG142" s="150"/>
      <c r="AH142" s="153"/>
      <c r="AI142" s="138"/>
      <c r="AJ142" s="153"/>
      <c r="AK142" s="153"/>
      <c r="AL142" s="223"/>
      <c r="AM142" s="223"/>
      <c r="AN142" s="259"/>
      <c r="AO142" s="223"/>
      <c r="AP142" s="223"/>
    </row>
    <row r="143" spans="1:47" ht="62" x14ac:dyDescent="0.3">
      <c r="A143" s="231"/>
      <c r="B143" s="231"/>
      <c r="C143" s="197"/>
      <c r="D143" s="197"/>
      <c r="E143" s="197"/>
      <c r="F143" s="242"/>
      <c r="G143" s="196"/>
      <c r="H143" s="197"/>
      <c r="I143" s="240"/>
      <c r="J143" s="196"/>
      <c r="K143" s="200"/>
      <c r="L143" s="200"/>
      <c r="M143" s="200"/>
      <c r="N143" s="281"/>
      <c r="O143" s="281"/>
      <c r="P143" s="281"/>
      <c r="Q143" s="281"/>
      <c r="R143" s="281"/>
      <c r="S143" s="281"/>
      <c r="T143" s="281"/>
      <c r="U143" s="281"/>
      <c r="V143" s="265"/>
      <c r="W143" s="132"/>
      <c r="X143" s="179" t="s">
        <v>173</v>
      </c>
      <c r="Y143" s="7" t="s">
        <v>614</v>
      </c>
      <c r="Z143" s="21">
        <v>4</v>
      </c>
      <c r="AA143" s="18" t="s">
        <v>683</v>
      </c>
      <c r="AB143" s="21">
        <v>330</v>
      </c>
      <c r="AC143" s="89">
        <v>21</v>
      </c>
      <c r="AD143" s="21"/>
      <c r="AE143" s="19">
        <f t="shared" si="1"/>
        <v>0</v>
      </c>
      <c r="AF143" s="147"/>
      <c r="AG143" s="150"/>
      <c r="AH143" s="153"/>
      <c r="AI143" s="138"/>
      <c r="AJ143" s="153"/>
      <c r="AK143" s="153"/>
      <c r="AL143" s="223"/>
      <c r="AM143" s="223"/>
      <c r="AN143" s="259"/>
      <c r="AO143" s="223"/>
      <c r="AP143" s="223"/>
    </row>
    <row r="144" spans="1:47" ht="49.5" customHeight="1" x14ac:dyDescent="0.3">
      <c r="A144" s="231"/>
      <c r="B144" s="231"/>
      <c r="C144" s="197"/>
      <c r="D144" s="197"/>
      <c r="E144" s="197"/>
      <c r="F144" s="242"/>
      <c r="G144" s="196"/>
      <c r="H144" s="197"/>
      <c r="I144" s="240"/>
      <c r="J144" s="196"/>
      <c r="K144" s="200"/>
      <c r="L144" s="200"/>
      <c r="M144" s="200"/>
      <c r="N144" s="281"/>
      <c r="O144" s="281"/>
      <c r="P144" s="281"/>
      <c r="Q144" s="281"/>
      <c r="R144" s="281"/>
      <c r="S144" s="281"/>
      <c r="T144" s="281"/>
      <c r="U144" s="281"/>
      <c r="V144" s="265"/>
      <c r="W144" s="132"/>
      <c r="X144" s="180"/>
      <c r="Y144" s="7" t="s">
        <v>172</v>
      </c>
      <c r="Z144" s="21">
        <v>1</v>
      </c>
      <c r="AA144" s="18" t="s">
        <v>683</v>
      </c>
      <c r="AB144" s="21">
        <v>360</v>
      </c>
      <c r="AC144" s="89"/>
      <c r="AD144" s="21"/>
      <c r="AE144" s="19" t="e">
        <f t="shared" si="1"/>
        <v>#DIV/0!</v>
      </c>
      <c r="AF144" s="147"/>
      <c r="AG144" s="150"/>
      <c r="AH144" s="153"/>
      <c r="AI144" s="138"/>
      <c r="AJ144" s="153"/>
      <c r="AK144" s="153"/>
      <c r="AL144" s="223"/>
      <c r="AM144" s="223"/>
      <c r="AN144" s="259"/>
      <c r="AO144" s="223"/>
      <c r="AP144" s="223"/>
    </row>
    <row r="145" spans="1:46" ht="77.5" x14ac:dyDescent="0.3">
      <c r="A145" s="231"/>
      <c r="B145" s="231"/>
      <c r="C145" s="197"/>
      <c r="D145" s="197"/>
      <c r="E145" s="197"/>
      <c r="F145" s="242"/>
      <c r="G145" s="177" t="s">
        <v>513</v>
      </c>
      <c r="H145" s="179" t="s">
        <v>711</v>
      </c>
      <c r="I145" s="134">
        <v>0</v>
      </c>
      <c r="J145" s="186" t="s">
        <v>446</v>
      </c>
      <c r="K145" s="167">
        <v>1</v>
      </c>
      <c r="L145" s="288">
        <v>0.25</v>
      </c>
      <c r="M145" s="256">
        <v>0.75</v>
      </c>
      <c r="N145" s="169"/>
      <c r="O145" s="169"/>
      <c r="P145" s="169"/>
      <c r="Q145" s="169"/>
      <c r="R145" s="169"/>
      <c r="S145" s="169"/>
      <c r="T145" s="169"/>
      <c r="U145" s="169"/>
      <c r="V145" s="265"/>
      <c r="W145" s="132"/>
      <c r="X145" s="179" t="s">
        <v>174</v>
      </c>
      <c r="Y145" s="7" t="s">
        <v>475</v>
      </c>
      <c r="Z145" s="32">
        <v>0.5</v>
      </c>
      <c r="AA145" s="101" t="s">
        <v>683</v>
      </c>
      <c r="AB145" s="91">
        <v>330</v>
      </c>
      <c r="AC145" s="100"/>
      <c r="AD145" s="21"/>
      <c r="AE145" s="19" t="e">
        <f t="shared" si="1"/>
        <v>#DIV/0!</v>
      </c>
      <c r="AF145" s="147"/>
      <c r="AG145" s="150"/>
      <c r="AH145" s="153"/>
      <c r="AI145" s="138"/>
      <c r="AJ145" s="153"/>
      <c r="AK145" s="153"/>
      <c r="AL145" s="223"/>
      <c r="AM145" s="223"/>
      <c r="AN145" s="259"/>
      <c r="AO145" s="223"/>
      <c r="AP145" s="223"/>
    </row>
    <row r="146" spans="1:46" ht="50.25" customHeight="1" x14ac:dyDescent="0.3">
      <c r="A146" s="231"/>
      <c r="B146" s="231"/>
      <c r="C146" s="197"/>
      <c r="D146" s="197"/>
      <c r="E146" s="197"/>
      <c r="F146" s="242"/>
      <c r="G146" s="178"/>
      <c r="H146" s="180"/>
      <c r="I146" s="136"/>
      <c r="J146" s="188"/>
      <c r="K146" s="168"/>
      <c r="L146" s="289"/>
      <c r="M146" s="271"/>
      <c r="N146" s="170"/>
      <c r="O146" s="170"/>
      <c r="P146" s="170"/>
      <c r="Q146" s="170"/>
      <c r="R146" s="170"/>
      <c r="S146" s="170"/>
      <c r="T146" s="170"/>
      <c r="U146" s="170"/>
      <c r="V146" s="265"/>
      <c r="W146" s="132"/>
      <c r="X146" s="181"/>
      <c r="Y146" s="7" t="s">
        <v>618</v>
      </c>
      <c r="Z146" s="21">
        <v>1</v>
      </c>
      <c r="AA146" s="101" t="s">
        <v>683</v>
      </c>
      <c r="AB146" s="91">
        <v>330</v>
      </c>
      <c r="AC146" s="91"/>
      <c r="AD146" s="21"/>
      <c r="AE146" s="19" t="e">
        <f t="shared" si="1"/>
        <v>#DIV/0!</v>
      </c>
      <c r="AF146" s="147"/>
      <c r="AG146" s="150"/>
      <c r="AH146" s="153"/>
      <c r="AI146" s="138"/>
      <c r="AJ146" s="153"/>
      <c r="AK146" s="153"/>
      <c r="AL146" s="223"/>
      <c r="AM146" s="223"/>
      <c r="AN146" s="259"/>
      <c r="AO146" s="223"/>
      <c r="AP146" s="223"/>
    </row>
    <row r="147" spans="1:46" ht="60.75" customHeight="1" x14ac:dyDescent="0.3">
      <c r="A147" s="231"/>
      <c r="B147" s="231"/>
      <c r="C147" s="197"/>
      <c r="D147" s="197"/>
      <c r="E147" s="197"/>
      <c r="F147" s="242"/>
      <c r="G147" s="7" t="s">
        <v>127</v>
      </c>
      <c r="H147" s="1" t="s">
        <v>458</v>
      </c>
      <c r="I147" s="6" t="s">
        <v>447</v>
      </c>
      <c r="J147" s="2" t="s">
        <v>448</v>
      </c>
      <c r="K147" s="21">
        <v>1</v>
      </c>
      <c r="L147" s="29">
        <v>0.4</v>
      </c>
      <c r="M147" s="29">
        <v>0.26</v>
      </c>
      <c r="N147" s="30"/>
      <c r="O147" s="30"/>
      <c r="P147" s="30"/>
      <c r="Q147" s="30"/>
      <c r="R147" s="30"/>
      <c r="S147" s="30"/>
      <c r="T147" s="30"/>
      <c r="U147" s="30"/>
      <c r="V147" s="266"/>
      <c r="W147" s="133"/>
      <c r="X147" s="180"/>
      <c r="Y147" s="7" t="s">
        <v>617</v>
      </c>
      <c r="Z147" s="32">
        <v>0.4</v>
      </c>
      <c r="AA147" s="101" t="s">
        <v>688</v>
      </c>
      <c r="AB147" s="91">
        <v>270</v>
      </c>
      <c r="AC147" s="100"/>
      <c r="AD147" s="21"/>
      <c r="AE147" s="19" t="e">
        <f t="shared" si="1"/>
        <v>#DIV/0!</v>
      </c>
      <c r="AF147" s="148"/>
      <c r="AG147" s="151"/>
      <c r="AH147" s="154"/>
      <c r="AI147" s="139"/>
      <c r="AJ147" s="154"/>
      <c r="AK147" s="154"/>
      <c r="AL147" s="224"/>
      <c r="AM147" s="224"/>
      <c r="AN147" s="260"/>
      <c r="AO147" s="224"/>
      <c r="AP147" s="224"/>
    </row>
    <row r="148" spans="1:46" s="81" customFormat="1" ht="32.5" x14ac:dyDescent="0.35">
      <c r="A148" s="64"/>
      <c r="B148" s="64"/>
      <c r="C148" s="65"/>
      <c r="D148" s="66"/>
      <c r="E148" s="65"/>
      <c r="F148" s="67"/>
      <c r="G148" s="68"/>
      <c r="H148" s="69"/>
      <c r="I148" s="65"/>
      <c r="J148" s="69"/>
      <c r="K148" s="70"/>
      <c r="L148" s="70"/>
      <c r="M148" s="70"/>
      <c r="N148" s="86"/>
      <c r="O148" s="70"/>
      <c r="P148" s="86"/>
      <c r="Q148" s="71"/>
      <c r="R148" s="72"/>
      <c r="S148" s="65"/>
      <c r="T148" s="73"/>
      <c r="U148" s="65"/>
      <c r="V148" s="70"/>
      <c r="W148" s="70"/>
      <c r="X148" s="70"/>
      <c r="Y148" s="70"/>
      <c r="Z148" s="74"/>
      <c r="AA148" s="70"/>
      <c r="AB148" s="65"/>
      <c r="AC148" s="72"/>
      <c r="AD148" s="71"/>
      <c r="AE148" s="75"/>
      <c r="AF148" s="75"/>
      <c r="AG148" s="114"/>
      <c r="AH148" s="75"/>
      <c r="AI148" s="75"/>
      <c r="AJ148" s="76"/>
      <c r="AK148" s="71"/>
      <c r="AL148" s="72"/>
      <c r="AM148" s="77"/>
      <c r="AN148" s="78"/>
      <c r="AO148" s="79"/>
      <c r="AP148" s="73"/>
      <c r="AQ148" s="80"/>
    </row>
    <row r="149" spans="1:46" ht="43" customHeight="1" x14ac:dyDescent="0.3">
      <c r="A149" s="228" t="s">
        <v>53</v>
      </c>
      <c r="B149" s="228" t="s">
        <v>128</v>
      </c>
      <c r="C149" s="179" t="s">
        <v>129</v>
      </c>
      <c r="D149" s="179" t="s">
        <v>130</v>
      </c>
      <c r="E149" s="179" t="s">
        <v>563</v>
      </c>
      <c r="F149" s="174" t="s">
        <v>214</v>
      </c>
      <c r="G149" s="196" t="s">
        <v>131</v>
      </c>
      <c r="H149" s="197" t="s">
        <v>458</v>
      </c>
      <c r="I149" s="240">
        <v>0</v>
      </c>
      <c r="J149" s="196" t="s">
        <v>449</v>
      </c>
      <c r="K149" s="200">
        <v>1</v>
      </c>
      <c r="L149" s="200">
        <v>1</v>
      </c>
      <c r="M149" s="200">
        <v>1</v>
      </c>
      <c r="N149" s="281"/>
      <c r="O149" s="281"/>
      <c r="P149" s="281"/>
      <c r="Q149" s="281"/>
      <c r="R149" s="281"/>
      <c r="S149" s="281"/>
      <c r="T149" s="281"/>
      <c r="U149" s="281"/>
      <c r="V149" s="216" t="s">
        <v>175</v>
      </c>
      <c r="W149" s="131">
        <v>2021130010188</v>
      </c>
      <c r="X149" s="179" t="s">
        <v>176</v>
      </c>
      <c r="Y149" s="7" t="s">
        <v>468</v>
      </c>
      <c r="Z149" s="21">
        <v>30</v>
      </c>
      <c r="AA149" s="18" t="s">
        <v>687</v>
      </c>
      <c r="AB149" s="21">
        <v>360</v>
      </c>
      <c r="AC149" s="89">
        <v>500</v>
      </c>
      <c r="AD149" s="21"/>
      <c r="AE149" s="19">
        <f t="shared" si="1"/>
        <v>0</v>
      </c>
      <c r="AF149" s="146" t="s">
        <v>226</v>
      </c>
      <c r="AG149" s="149" t="s">
        <v>738</v>
      </c>
      <c r="AH149" s="152" t="s">
        <v>17</v>
      </c>
      <c r="AI149" s="140">
        <v>500000000</v>
      </c>
      <c r="AJ149" s="152" t="s">
        <v>485</v>
      </c>
      <c r="AK149" s="152" t="s">
        <v>274</v>
      </c>
      <c r="AL149" s="152" t="s">
        <v>273</v>
      </c>
      <c r="AM149" s="152" t="s">
        <v>504</v>
      </c>
      <c r="AN149" s="146" t="s">
        <v>506</v>
      </c>
      <c r="AO149" s="152"/>
      <c r="AP149" s="152"/>
      <c r="AS149" s="23"/>
      <c r="AT149" s="23"/>
    </row>
    <row r="150" spans="1:46" ht="61.5" customHeight="1" x14ac:dyDescent="0.3">
      <c r="A150" s="229"/>
      <c r="B150" s="229"/>
      <c r="C150" s="181"/>
      <c r="D150" s="181"/>
      <c r="E150" s="181"/>
      <c r="F150" s="175"/>
      <c r="G150" s="196"/>
      <c r="H150" s="197"/>
      <c r="I150" s="240"/>
      <c r="J150" s="196"/>
      <c r="K150" s="200"/>
      <c r="L150" s="200"/>
      <c r="M150" s="200"/>
      <c r="N150" s="281"/>
      <c r="O150" s="281"/>
      <c r="P150" s="281"/>
      <c r="Q150" s="281"/>
      <c r="R150" s="281"/>
      <c r="S150" s="281"/>
      <c r="T150" s="281"/>
      <c r="U150" s="281"/>
      <c r="V150" s="217"/>
      <c r="W150" s="132"/>
      <c r="X150" s="180"/>
      <c r="Y150" s="7" t="s">
        <v>615</v>
      </c>
      <c r="Z150" s="21">
        <v>1</v>
      </c>
      <c r="AA150" s="18" t="s">
        <v>687</v>
      </c>
      <c r="AB150" s="21">
        <v>360</v>
      </c>
      <c r="AC150" s="89">
        <v>500</v>
      </c>
      <c r="AD150" s="21"/>
      <c r="AE150" s="19">
        <f t="shared" ref="AE150:AE199" si="2">+AD150/AC150</f>
        <v>0</v>
      </c>
      <c r="AF150" s="147"/>
      <c r="AG150" s="150"/>
      <c r="AH150" s="153"/>
      <c r="AI150" s="141"/>
      <c r="AJ150" s="153"/>
      <c r="AK150" s="153"/>
      <c r="AL150" s="153"/>
      <c r="AM150" s="153"/>
      <c r="AN150" s="147"/>
      <c r="AO150" s="153"/>
      <c r="AP150" s="153"/>
      <c r="AS150" s="23"/>
      <c r="AT150" s="23"/>
    </row>
    <row r="151" spans="1:46" ht="48" customHeight="1" x14ac:dyDescent="0.3">
      <c r="A151" s="229"/>
      <c r="B151" s="229"/>
      <c r="C151" s="181"/>
      <c r="D151" s="181"/>
      <c r="E151" s="181"/>
      <c r="F151" s="175"/>
      <c r="G151" s="177" t="s">
        <v>132</v>
      </c>
      <c r="H151" s="179" t="s">
        <v>712</v>
      </c>
      <c r="I151" s="134" t="s">
        <v>450</v>
      </c>
      <c r="J151" s="186" t="s">
        <v>451</v>
      </c>
      <c r="K151" s="171">
        <v>4</v>
      </c>
      <c r="L151" s="171">
        <v>1</v>
      </c>
      <c r="M151" s="171">
        <v>1</v>
      </c>
      <c r="N151" s="128"/>
      <c r="O151" s="128"/>
      <c r="P151" s="128"/>
      <c r="Q151" s="128"/>
      <c r="R151" s="128"/>
      <c r="S151" s="128"/>
      <c r="T151" s="128"/>
      <c r="U151" s="128"/>
      <c r="V151" s="217"/>
      <c r="W151" s="132"/>
      <c r="X151" s="179" t="s">
        <v>177</v>
      </c>
      <c r="Y151" s="7" t="s">
        <v>616</v>
      </c>
      <c r="Z151" s="21">
        <v>1</v>
      </c>
      <c r="AA151" s="18" t="s">
        <v>683</v>
      </c>
      <c r="AB151" s="21">
        <v>330</v>
      </c>
      <c r="AC151" s="91">
        <v>100</v>
      </c>
      <c r="AD151" s="21"/>
      <c r="AE151" s="19">
        <f t="shared" si="2"/>
        <v>0</v>
      </c>
      <c r="AF151" s="147"/>
      <c r="AG151" s="150"/>
      <c r="AH151" s="153"/>
      <c r="AI151" s="141"/>
      <c r="AJ151" s="153"/>
      <c r="AK151" s="153"/>
      <c r="AL151" s="153"/>
      <c r="AM151" s="153"/>
      <c r="AN151" s="147"/>
      <c r="AO151" s="153"/>
      <c r="AP151" s="153"/>
    </row>
    <row r="152" spans="1:46" ht="31" x14ac:dyDescent="0.3">
      <c r="A152" s="230"/>
      <c r="B152" s="230"/>
      <c r="C152" s="180"/>
      <c r="D152" s="180"/>
      <c r="E152" s="180"/>
      <c r="F152" s="176"/>
      <c r="G152" s="178"/>
      <c r="H152" s="180"/>
      <c r="I152" s="136"/>
      <c r="J152" s="188"/>
      <c r="K152" s="173"/>
      <c r="L152" s="173"/>
      <c r="M152" s="173"/>
      <c r="N152" s="130"/>
      <c r="O152" s="130"/>
      <c r="P152" s="130"/>
      <c r="Q152" s="130"/>
      <c r="R152" s="130"/>
      <c r="S152" s="130"/>
      <c r="T152" s="130"/>
      <c r="U152" s="130"/>
      <c r="V152" s="218"/>
      <c r="W152" s="133"/>
      <c r="X152" s="180"/>
      <c r="Y152" s="7" t="s">
        <v>525</v>
      </c>
      <c r="Z152" s="21">
        <v>1</v>
      </c>
      <c r="AA152" s="18" t="s">
        <v>683</v>
      </c>
      <c r="AB152" s="21">
        <v>330</v>
      </c>
      <c r="AC152" s="91">
        <v>100</v>
      </c>
      <c r="AD152" s="21"/>
      <c r="AE152" s="19">
        <f t="shared" si="2"/>
        <v>0</v>
      </c>
      <c r="AF152" s="148"/>
      <c r="AG152" s="151"/>
      <c r="AH152" s="154"/>
      <c r="AI152" s="142"/>
      <c r="AJ152" s="154"/>
      <c r="AK152" s="154"/>
      <c r="AL152" s="154"/>
      <c r="AM152" s="154"/>
      <c r="AN152" s="148"/>
      <c r="AO152" s="154"/>
      <c r="AP152" s="154"/>
    </row>
    <row r="153" spans="1:46" s="81" customFormat="1" ht="32.5" x14ac:dyDescent="0.35">
      <c r="A153" s="64"/>
      <c r="B153" s="64"/>
      <c r="C153" s="65"/>
      <c r="D153" s="66"/>
      <c r="E153" s="65"/>
      <c r="F153" s="67"/>
      <c r="G153" s="68"/>
      <c r="H153" s="69"/>
      <c r="I153" s="65"/>
      <c r="J153" s="69"/>
      <c r="K153" s="70"/>
      <c r="L153" s="70"/>
      <c r="M153" s="70"/>
      <c r="N153" s="86"/>
      <c r="O153" s="70"/>
      <c r="P153" s="86"/>
      <c r="Q153" s="71"/>
      <c r="R153" s="72"/>
      <c r="S153" s="65"/>
      <c r="T153" s="73"/>
      <c r="U153" s="65"/>
      <c r="V153" s="70"/>
      <c r="W153" s="70"/>
      <c r="X153" s="70"/>
      <c r="Y153" s="70"/>
      <c r="Z153" s="74"/>
      <c r="AA153" s="70"/>
      <c r="AB153" s="65"/>
      <c r="AC153" s="72"/>
      <c r="AD153" s="71"/>
      <c r="AE153" s="75"/>
      <c r="AF153" s="75"/>
      <c r="AG153" s="114"/>
      <c r="AH153" s="75"/>
      <c r="AI153" s="75"/>
      <c r="AJ153" s="76"/>
      <c r="AK153" s="71"/>
      <c r="AL153" s="72"/>
      <c r="AM153" s="77"/>
      <c r="AN153" s="78"/>
      <c r="AO153" s="79"/>
      <c r="AP153" s="73"/>
      <c r="AQ153" s="80"/>
    </row>
    <row r="154" spans="1:46" ht="28.5" customHeight="1" x14ac:dyDescent="0.3">
      <c r="A154" s="228" t="s">
        <v>53</v>
      </c>
      <c r="B154" s="179" t="s">
        <v>128</v>
      </c>
      <c r="C154" s="179" t="s">
        <v>195</v>
      </c>
      <c r="D154" s="179" t="s">
        <v>196</v>
      </c>
      <c r="E154" s="179" t="s">
        <v>564</v>
      </c>
      <c r="F154" s="174" t="s">
        <v>194</v>
      </c>
      <c r="G154" s="177" t="s">
        <v>208</v>
      </c>
      <c r="H154" s="179" t="s">
        <v>713</v>
      </c>
      <c r="I154" s="243">
        <v>0</v>
      </c>
      <c r="J154" s="186" t="s">
        <v>452</v>
      </c>
      <c r="K154" s="167">
        <v>25</v>
      </c>
      <c r="L154" s="246">
        <v>12</v>
      </c>
      <c r="M154" s="246">
        <v>0</v>
      </c>
      <c r="N154" s="293"/>
      <c r="O154" s="293"/>
      <c r="P154" s="293"/>
      <c r="Q154" s="293"/>
      <c r="R154" s="293"/>
      <c r="S154" s="293"/>
      <c r="T154" s="293"/>
      <c r="U154" s="293"/>
      <c r="V154" s="216" t="s">
        <v>197</v>
      </c>
      <c r="W154" s="131">
        <v>2020130010321</v>
      </c>
      <c r="X154" s="179" t="s">
        <v>207</v>
      </c>
      <c r="Y154" s="7" t="s">
        <v>619</v>
      </c>
      <c r="Z154" s="21">
        <v>20</v>
      </c>
      <c r="AA154" s="18" t="s">
        <v>688</v>
      </c>
      <c r="AB154" s="21">
        <v>270</v>
      </c>
      <c r="AC154" s="89">
        <v>20</v>
      </c>
      <c r="AD154" s="21"/>
      <c r="AE154" s="19">
        <f t="shared" si="2"/>
        <v>0</v>
      </c>
      <c r="AF154" s="146" t="s">
        <v>226</v>
      </c>
      <c r="AG154" s="149" t="s">
        <v>738</v>
      </c>
      <c r="AH154" s="152" t="s">
        <v>17</v>
      </c>
      <c r="AI154" s="140">
        <v>50000000</v>
      </c>
      <c r="AJ154" s="152" t="s">
        <v>485</v>
      </c>
      <c r="AK154" s="152" t="s">
        <v>266</v>
      </c>
      <c r="AL154" s="152" t="s">
        <v>265</v>
      </c>
      <c r="AM154" s="152" t="s">
        <v>504</v>
      </c>
      <c r="AN154" s="146" t="s">
        <v>508</v>
      </c>
      <c r="AO154" s="152"/>
      <c r="AP154" s="152"/>
    </row>
    <row r="155" spans="1:46" ht="66.75" customHeight="1" x14ac:dyDescent="0.3">
      <c r="A155" s="229"/>
      <c r="B155" s="181"/>
      <c r="C155" s="181"/>
      <c r="D155" s="181"/>
      <c r="E155" s="181"/>
      <c r="F155" s="175"/>
      <c r="G155" s="178"/>
      <c r="H155" s="180"/>
      <c r="I155" s="244"/>
      <c r="J155" s="188"/>
      <c r="K155" s="168"/>
      <c r="L155" s="248"/>
      <c r="M155" s="248"/>
      <c r="N155" s="294"/>
      <c r="O155" s="294"/>
      <c r="P155" s="294"/>
      <c r="Q155" s="294"/>
      <c r="R155" s="294"/>
      <c r="S155" s="294"/>
      <c r="T155" s="294"/>
      <c r="U155" s="294"/>
      <c r="V155" s="217"/>
      <c r="W155" s="132"/>
      <c r="X155" s="180"/>
      <c r="Y155" s="7" t="s">
        <v>620</v>
      </c>
      <c r="Z155" s="21">
        <v>8</v>
      </c>
      <c r="AA155" s="18" t="s">
        <v>689</v>
      </c>
      <c r="AB155" s="21">
        <v>180</v>
      </c>
      <c r="AC155" s="89">
        <v>8</v>
      </c>
      <c r="AD155" s="21"/>
      <c r="AE155" s="19">
        <f t="shared" si="2"/>
        <v>0</v>
      </c>
      <c r="AF155" s="147"/>
      <c r="AG155" s="150"/>
      <c r="AH155" s="153"/>
      <c r="AI155" s="141"/>
      <c r="AJ155" s="153"/>
      <c r="AK155" s="153"/>
      <c r="AL155" s="153"/>
      <c r="AM155" s="153"/>
      <c r="AN155" s="147"/>
      <c r="AO155" s="153"/>
      <c r="AP155" s="153"/>
    </row>
    <row r="156" spans="1:46" ht="62" x14ac:dyDescent="0.3">
      <c r="A156" s="229"/>
      <c r="B156" s="181"/>
      <c r="C156" s="181"/>
      <c r="D156" s="181"/>
      <c r="E156" s="181"/>
      <c r="F156" s="175"/>
      <c r="G156" s="177" t="s">
        <v>209</v>
      </c>
      <c r="H156" s="179" t="s">
        <v>713</v>
      </c>
      <c r="I156" s="243">
        <v>0</v>
      </c>
      <c r="J156" s="186" t="s">
        <v>453</v>
      </c>
      <c r="K156" s="167">
        <v>170</v>
      </c>
      <c r="L156" s="246">
        <v>60</v>
      </c>
      <c r="M156" s="246">
        <v>38</v>
      </c>
      <c r="N156" s="293"/>
      <c r="O156" s="293"/>
      <c r="P156" s="293"/>
      <c r="Q156" s="293"/>
      <c r="R156" s="293"/>
      <c r="S156" s="293"/>
      <c r="T156" s="293"/>
      <c r="U156" s="293"/>
      <c r="V156" s="217"/>
      <c r="W156" s="132"/>
      <c r="X156" s="179" t="s">
        <v>203</v>
      </c>
      <c r="Y156" s="7" t="s">
        <v>469</v>
      </c>
      <c r="Z156" s="21">
        <v>60</v>
      </c>
      <c r="AA156" s="18" t="s">
        <v>688</v>
      </c>
      <c r="AB156" s="21">
        <v>270</v>
      </c>
      <c r="AC156" s="89">
        <v>60</v>
      </c>
      <c r="AD156" s="21"/>
      <c r="AE156" s="19">
        <f t="shared" si="2"/>
        <v>0</v>
      </c>
      <c r="AF156" s="147"/>
      <c r="AG156" s="150"/>
      <c r="AH156" s="153"/>
      <c r="AI156" s="141"/>
      <c r="AJ156" s="153"/>
      <c r="AK156" s="153"/>
      <c r="AL156" s="153"/>
      <c r="AM156" s="153"/>
      <c r="AN156" s="147"/>
      <c r="AO156" s="153"/>
      <c r="AP156" s="153"/>
    </row>
    <row r="157" spans="1:46" ht="31" x14ac:dyDescent="0.3">
      <c r="A157" s="229"/>
      <c r="B157" s="181"/>
      <c r="C157" s="181"/>
      <c r="D157" s="181"/>
      <c r="E157" s="181"/>
      <c r="F157" s="175"/>
      <c r="G157" s="182"/>
      <c r="H157" s="181"/>
      <c r="I157" s="245"/>
      <c r="J157" s="187"/>
      <c r="K157" s="189"/>
      <c r="L157" s="247"/>
      <c r="M157" s="247"/>
      <c r="N157" s="307"/>
      <c r="O157" s="307"/>
      <c r="P157" s="307"/>
      <c r="Q157" s="307"/>
      <c r="R157" s="307"/>
      <c r="S157" s="307"/>
      <c r="T157" s="307"/>
      <c r="U157" s="307"/>
      <c r="V157" s="217"/>
      <c r="W157" s="132"/>
      <c r="X157" s="181"/>
      <c r="Y157" s="7" t="s">
        <v>621</v>
      </c>
      <c r="Z157" s="21">
        <v>10</v>
      </c>
      <c r="AA157" s="18" t="s">
        <v>689</v>
      </c>
      <c r="AB157" s="21">
        <v>180</v>
      </c>
      <c r="AC157" s="89">
        <v>60</v>
      </c>
      <c r="AD157" s="21"/>
      <c r="AE157" s="19">
        <f t="shared" si="2"/>
        <v>0</v>
      </c>
      <c r="AF157" s="147"/>
      <c r="AG157" s="150"/>
      <c r="AH157" s="153"/>
      <c r="AI157" s="141"/>
      <c r="AJ157" s="153"/>
      <c r="AK157" s="153"/>
      <c r="AL157" s="153"/>
      <c r="AM157" s="153"/>
      <c r="AN157" s="147"/>
      <c r="AO157" s="153"/>
      <c r="AP157" s="153"/>
    </row>
    <row r="158" spans="1:46" ht="62" x14ac:dyDescent="0.3">
      <c r="A158" s="229"/>
      <c r="B158" s="181"/>
      <c r="C158" s="181"/>
      <c r="D158" s="181"/>
      <c r="E158" s="181"/>
      <c r="F158" s="175"/>
      <c r="G158" s="178"/>
      <c r="H158" s="180"/>
      <c r="I158" s="244"/>
      <c r="J158" s="188"/>
      <c r="K158" s="168"/>
      <c r="L158" s="248"/>
      <c r="M158" s="248"/>
      <c r="N158" s="294"/>
      <c r="O158" s="294"/>
      <c r="P158" s="294"/>
      <c r="Q158" s="294"/>
      <c r="R158" s="294"/>
      <c r="S158" s="294"/>
      <c r="T158" s="294"/>
      <c r="U158" s="294"/>
      <c r="V158" s="217"/>
      <c r="W158" s="132"/>
      <c r="X158" s="180"/>
      <c r="Y158" s="7" t="s">
        <v>470</v>
      </c>
      <c r="Z158" s="21">
        <v>5</v>
      </c>
      <c r="AA158" s="18" t="s">
        <v>721</v>
      </c>
      <c r="AB158" s="21">
        <v>150</v>
      </c>
      <c r="AC158" s="89">
        <v>5</v>
      </c>
      <c r="AD158" s="21"/>
      <c r="AE158" s="19">
        <f t="shared" si="2"/>
        <v>0</v>
      </c>
      <c r="AF158" s="147"/>
      <c r="AG158" s="150"/>
      <c r="AH158" s="153"/>
      <c r="AI158" s="141"/>
      <c r="AJ158" s="153"/>
      <c r="AK158" s="153"/>
      <c r="AL158" s="153"/>
      <c r="AM158" s="153"/>
      <c r="AN158" s="147"/>
      <c r="AO158" s="153"/>
      <c r="AP158" s="153"/>
    </row>
    <row r="159" spans="1:46" ht="46.5" x14ac:dyDescent="0.3">
      <c r="A159" s="229"/>
      <c r="B159" s="181"/>
      <c r="C159" s="181"/>
      <c r="D159" s="181"/>
      <c r="E159" s="181"/>
      <c r="F159" s="175"/>
      <c r="G159" s="177" t="s">
        <v>210</v>
      </c>
      <c r="H159" s="179" t="s">
        <v>715</v>
      </c>
      <c r="I159" s="243">
        <v>0</v>
      </c>
      <c r="J159" s="186" t="s">
        <v>454</v>
      </c>
      <c r="K159" s="167">
        <v>3</v>
      </c>
      <c r="L159" s="278">
        <v>1</v>
      </c>
      <c r="M159" s="278">
        <v>0</v>
      </c>
      <c r="N159" s="308"/>
      <c r="O159" s="308"/>
      <c r="P159" s="308"/>
      <c r="Q159" s="308"/>
      <c r="R159" s="308"/>
      <c r="S159" s="308"/>
      <c r="T159" s="308"/>
      <c r="U159" s="308"/>
      <c r="V159" s="217"/>
      <c r="W159" s="132"/>
      <c r="X159" s="179" t="s">
        <v>204</v>
      </c>
      <c r="Y159" s="7" t="s">
        <v>205</v>
      </c>
      <c r="Z159" s="21">
        <v>1</v>
      </c>
      <c r="AA159" s="18" t="s">
        <v>727</v>
      </c>
      <c r="AB159" s="21">
        <v>150</v>
      </c>
      <c r="AC159" s="89">
        <v>30</v>
      </c>
      <c r="AD159" s="21"/>
      <c r="AE159" s="19">
        <f t="shared" si="2"/>
        <v>0</v>
      </c>
      <c r="AF159" s="147"/>
      <c r="AG159" s="150"/>
      <c r="AH159" s="153"/>
      <c r="AI159" s="141"/>
      <c r="AJ159" s="153"/>
      <c r="AK159" s="153"/>
      <c r="AL159" s="153"/>
      <c r="AM159" s="153"/>
      <c r="AN159" s="147"/>
      <c r="AO159" s="153"/>
      <c r="AP159" s="153"/>
    </row>
    <row r="160" spans="1:46" ht="25.5" customHeight="1" x14ac:dyDescent="0.3">
      <c r="A160" s="229"/>
      <c r="B160" s="181"/>
      <c r="C160" s="181"/>
      <c r="D160" s="181"/>
      <c r="E160" s="181"/>
      <c r="F160" s="175"/>
      <c r="G160" s="182"/>
      <c r="H160" s="181"/>
      <c r="I160" s="245"/>
      <c r="J160" s="187"/>
      <c r="K160" s="189"/>
      <c r="L160" s="279"/>
      <c r="M160" s="279"/>
      <c r="N160" s="309"/>
      <c r="O160" s="309"/>
      <c r="P160" s="309"/>
      <c r="Q160" s="309"/>
      <c r="R160" s="309"/>
      <c r="S160" s="309"/>
      <c r="T160" s="309"/>
      <c r="U160" s="309"/>
      <c r="V160" s="217"/>
      <c r="W160" s="132"/>
      <c r="X160" s="181"/>
      <c r="Y160" s="7" t="s">
        <v>622</v>
      </c>
      <c r="Z160" s="21">
        <v>3</v>
      </c>
      <c r="AA160" s="18" t="s">
        <v>727</v>
      </c>
      <c r="AB160" s="21">
        <v>60</v>
      </c>
      <c r="AC160" s="89">
        <v>6</v>
      </c>
      <c r="AD160" s="21"/>
      <c r="AE160" s="19">
        <f t="shared" si="2"/>
        <v>0</v>
      </c>
      <c r="AF160" s="147"/>
      <c r="AG160" s="150"/>
      <c r="AH160" s="153"/>
      <c r="AI160" s="141"/>
      <c r="AJ160" s="153"/>
      <c r="AK160" s="153"/>
      <c r="AL160" s="153"/>
      <c r="AM160" s="153"/>
      <c r="AN160" s="147"/>
      <c r="AO160" s="153"/>
      <c r="AP160" s="153"/>
    </row>
    <row r="161" spans="1:46" ht="46.5" x14ac:dyDescent="0.3">
      <c r="A161" s="230"/>
      <c r="B161" s="180"/>
      <c r="C161" s="180"/>
      <c r="D161" s="180"/>
      <c r="E161" s="180"/>
      <c r="F161" s="176"/>
      <c r="G161" s="178"/>
      <c r="H161" s="180"/>
      <c r="I161" s="244"/>
      <c r="J161" s="188"/>
      <c r="K161" s="168"/>
      <c r="L161" s="280"/>
      <c r="M161" s="280"/>
      <c r="N161" s="310"/>
      <c r="O161" s="310"/>
      <c r="P161" s="310"/>
      <c r="Q161" s="310"/>
      <c r="R161" s="310"/>
      <c r="S161" s="310"/>
      <c r="T161" s="310"/>
      <c r="U161" s="310"/>
      <c r="V161" s="218"/>
      <c r="W161" s="133"/>
      <c r="X161" s="180"/>
      <c r="Y161" s="7" t="s">
        <v>206</v>
      </c>
      <c r="Z161" s="21">
        <v>1</v>
      </c>
      <c r="AA161" s="18" t="s">
        <v>725</v>
      </c>
      <c r="AB161" s="21">
        <v>120</v>
      </c>
      <c r="AC161" s="89">
        <v>6</v>
      </c>
      <c r="AD161" s="21"/>
      <c r="AE161" s="19">
        <f t="shared" si="2"/>
        <v>0</v>
      </c>
      <c r="AF161" s="148"/>
      <c r="AG161" s="151"/>
      <c r="AH161" s="154"/>
      <c r="AI161" s="142"/>
      <c r="AJ161" s="154"/>
      <c r="AK161" s="154"/>
      <c r="AL161" s="154"/>
      <c r="AM161" s="154"/>
      <c r="AN161" s="148"/>
      <c r="AO161" s="154"/>
      <c r="AP161" s="154"/>
    </row>
    <row r="162" spans="1:46" s="81" customFormat="1" ht="32.5" x14ac:dyDescent="0.35">
      <c r="A162" s="64"/>
      <c r="B162" s="64"/>
      <c r="C162" s="65"/>
      <c r="D162" s="66"/>
      <c r="E162" s="65"/>
      <c r="F162" s="67"/>
      <c r="G162" s="68"/>
      <c r="H162" s="69"/>
      <c r="I162" s="65"/>
      <c r="J162" s="69"/>
      <c r="K162" s="70"/>
      <c r="L162" s="70"/>
      <c r="M162" s="70"/>
      <c r="N162" s="86"/>
      <c r="O162" s="70"/>
      <c r="P162" s="86"/>
      <c r="Q162" s="71"/>
      <c r="R162" s="72"/>
      <c r="S162" s="65"/>
      <c r="T162" s="73"/>
      <c r="U162" s="65"/>
      <c r="V162" s="70"/>
      <c r="W162" s="70"/>
      <c r="X162" s="70"/>
      <c r="Y162" s="70"/>
      <c r="Z162" s="74"/>
      <c r="AA162" s="70"/>
      <c r="AB162" s="65"/>
      <c r="AC162" s="72"/>
      <c r="AD162" s="71"/>
      <c r="AE162" s="75"/>
      <c r="AF162" s="75"/>
      <c r="AG162" s="114"/>
      <c r="AH162" s="75"/>
      <c r="AI162" s="75"/>
      <c r="AJ162" s="76"/>
      <c r="AK162" s="71"/>
      <c r="AL162" s="72"/>
      <c r="AM162" s="77"/>
      <c r="AN162" s="78"/>
      <c r="AO162" s="79"/>
      <c r="AP162" s="73"/>
      <c r="AQ162" s="80"/>
    </row>
    <row r="163" spans="1:46" ht="62" x14ac:dyDescent="0.3">
      <c r="A163" s="231" t="s">
        <v>53</v>
      </c>
      <c r="B163" s="231" t="s">
        <v>133</v>
      </c>
      <c r="C163" s="197" t="s">
        <v>134</v>
      </c>
      <c r="D163" s="197" t="s">
        <v>16</v>
      </c>
      <c r="E163" s="197" t="s">
        <v>135</v>
      </c>
      <c r="F163" s="242" t="s">
        <v>136</v>
      </c>
      <c r="G163" s="177" t="s">
        <v>137</v>
      </c>
      <c r="H163" s="179" t="s">
        <v>716</v>
      </c>
      <c r="I163" s="134" t="s">
        <v>648</v>
      </c>
      <c r="J163" s="186" t="s">
        <v>455</v>
      </c>
      <c r="K163" s="167">
        <v>15</v>
      </c>
      <c r="L163" s="198">
        <v>3</v>
      </c>
      <c r="M163" s="198">
        <v>12</v>
      </c>
      <c r="N163" s="169"/>
      <c r="O163" s="169"/>
      <c r="P163" s="169"/>
      <c r="Q163" s="169"/>
      <c r="R163" s="169"/>
      <c r="S163" s="169"/>
      <c r="T163" s="169"/>
      <c r="U163" s="169"/>
      <c r="V163" s="216" t="s">
        <v>178</v>
      </c>
      <c r="W163" s="221">
        <v>2021130010234</v>
      </c>
      <c r="X163" s="179" t="s">
        <v>659</v>
      </c>
      <c r="Y163" s="7" t="s">
        <v>494</v>
      </c>
      <c r="Z163" s="21">
        <v>1</v>
      </c>
      <c r="AA163" s="18" t="s">
        <v>683</v>
      </c>
      <c r="AB163" s="21">
        <v>180</v>
      </c>
      <c r="AC163" s="89">
        <v>150</v>
      </c>
      <c r="AD163" s="21"/>
      <c r="AE163" s="19">
        <f t="shared" si="2"/>
        <v>0</v>
      </c>
      <c r="AF163" s="146" t="s">
        <v>227</v>
      </c>
      <c r="AG163" s="149" t="s">
        <v>734</v>
      </c>
      <c r="AH163" s="152" t="s">
        <v>17</v>
      </c>
      <c r="AI163" s="263">
        <v>37500000</v>
      </c>
      <c r="AJ163" s="152" t="s">
        <v>485</v>
      </c>
      <c r="AK163" s="152" t="s">
        <v>178</v>
      </c>
      <c r="AL163" s="215" t="s">
        <v>291</v>
      </c>
      <c r="AM163" s="215" t="s">
        <v>504</v>
      </c>
      <c r="AN163" s="261" t="s">
        <v>506</v>
      </c>
      <c r="AO163" s="215"/>
      <c r="AP163" s="152"/>
      <c r="AS163" s="23"/>
      <c r="AT163" s="23"/>
    </row>
    <row r="164" spans="1:46" ht="139.5" x14ac:dyDescent="0.3">
      <c r="A164" s="231"/>
      <c r="B164" s="231"/>
      <c r="C164" s="197"/>
      <c r="D164" s="197"/>
      <c r="E164" s="197"/>
      <c r="F164" s="242"/>
      <c r="G164" s="178"/>
      <c r="H164" s="180"/>
      <c r="I164" s="136"/>
      <c r="J164" s="188"/>
      <c r="K164" s="168"/>
      <c r="L164" s="201"/>
      <c r="M164" s="201"/>
      <c r="N164" s="170"/>
      <c r="O164" s="170"/>
      <c r="P164" s="170"/>
      <c r="Q164" s="170"/>
      <c r="R164" s="170"/>
      <c r="S164" s="170"/>
      <c r="T164" s="170"/>
      <c r="U164" s="170"/>
      <c r="V164" s="217"/>
      <c r="W164" s="221"/>
      <c r="X164" s="181"/>
      <c r="Y164" s="7" t="s">
        <v>526</v>
      </c>
      <c r="Z164" s="21">
        <v>3</v>
      </c>
      <c r="AA164" s="18" t="s">
        <v>691</v>
      </c>
      <c r="AB164" s="21">
        <v>270</v>
      </c>
      <c r="AC164" s="89"/>
      <c r="AD164" s="21"/>
      <c r="AE164" s="19" t="e">
        <f t="shared" si="2"/>
        <v>#DIV/0!</v>
      </c>
      <c r="AF164" s="147"/>
      <c r="AG164" s="150"/>
      <c r="AH164" s="153"/>
      <c r="AI164" s="263"/>
      <c r="AJ164" s="153"/>
      <c r="AK164" s="153"/>
      <c r="AL164" s="215"/>
      <c r="AM164" s="215"/>
      <c r="AN164" s="262"/>
      <c r="AO164" s="215"/>
      <c r="AP164" s="153"/>
      <c r="AS164" s="23"/>
      <c r="AT164" s="23"/>
    </row>
    <row r="165" spans="1:46" ht="31" x14ac:dyDescent="0.3">
      <c r="A165" s="231"/>
      <c r="B165" s="231"/>
      <c r="C165" s="197"/>
      <c r="D165" s="197"/>
      <c r="E165" s="197"/>
      <c r="F165" s="242"/>
      <c r="G165" s="7" t="s">
        <v>199</v>
      </c>
      <c r="H165" s="1" t="s">
        <v>714</v>
      </c>
      <c r="I165" s="6">
        <v>0</v>
      </c>
      <c r="J165" s="10" t="s">
        <v>456</v>
      </c>
      <c r="K165" s="21">
        <v>1</v>
      </c>
      <c r="L165" s="21">
        <v>1</v>
      </c>
      <c r="M165" s="21">
        <v>0</v>
      </c>
      <c r="N165" s="22"/>
      <c r="O165" s="22"/>
      <c r="P165" s="22"/>
      <c r="Q165" s="22"/>
      <c r="R165" s="22"/>
      <c r="S165" s="22"/>
      <c r="T165" s="22"/>
      <c r="U165" s="22"/>
      <c r="V165" s="218"/>
      <c r="W165" s="221"/>
      <c r="X165" s="180"/>
      <c r="Y165" s="7" t="s">
        <v>623</v>
      </c>
      <c r="Z165" s="21">
        <v>1</v>
      </c>
      <c r="AA165" s="18" t="s">
        <v>689</v>
      </c>
      <c r="AB165" s="21">
        <v>180</v>
      </c>
      <c r="AC165" s="89"/>
      <c r="AD165" s="21"/>
      <c r="AE165" s="19" t="e">
        <f t="shared" si="2"/>
        <v>#DIV/0!</v>
      </c>
      <c r="AF165" s="147"/>
      <c r="AG165" s="150"/>
      <c r="AH165" s="153"/>
      <c r="AI165" s="263"/>
      <c r="AJ165" s="154"/>
      <c r="AK165" s="154"/>
      <c r="AL165" s="215"/>
      <c r="AM165" s="215"/>
      <c r="AN165" s="262"/>
      <c r="AO165" s="215"/>
      <c r="AP165" s="154"/>
    </row>
    <row r="166" spans="1:46" ht="15.5" x14ac:dyDescent="0.3">
      <c r="A166" s="231"/>
      <c r="B166" s="231"/>
      <c r="C166" s="197"/>
      <c r="D166" s="197"/>
      <c r="E166" s="197"/>
      <c r="F166" s="242"/>
      <c r="G166" s="196" t="s">
        <v>198</v>
      </c>
      <c r="H166" s="197" t="s">
        <v>458</v>
      </c>
      <c r="I166" s="240">
        <v>0</v>
      </c>
      <c r="J166" s="250" t="s">
        <v>457</v>
      </c>
      <c r="K166" s="167">
        <v>1</v>
      </c>
      <c r="L166" s="256">
        <v>0.2</v>
      </c>
      <c r="M166" s="256">
        <v>0.4</v>
      </c>
      <c r="N166" s="311"/>
      <c r="O166" s="311"/>
      <c r="P166" s="311"/>
      <c r="Q166" s="311"/>
      <c r="R166" s="311"/>
      <c r="S166" s="311"/>
      <c r="T166" s="311"/>
      <c r="U166" s="311"/>
      <c r="V166" s="220" t="s">
        <v>565</v>
      </c>
      <c r="W166" s="221">
        <v>2021130010235</v>
      </c>
      <c r="X166" s="179" t="s">
        <v>211</v>
      </c>
      <c r="Y166" s="7" t="s">
        <v>624</v>
      </c>
      <c r="Z166" s="21">
        <v>1</v>
      </c>
      <c r="AA166" s="18" t="s">
        <v>687</v>
      </c>
      <c r="AB166" s="21">
        <v>120</v>
      </c>
      <c r="AC166" s="89"/>
      <c r="AD166" s="21"/>
      <c r="AE166" s="19" t="e">
        <f t="shared" si="2"/>
        <v>#DIV/0!</v>
      </c>
      <c r="AF166" s="147"/>
      <c r="AG166" s="150"/>
      <c r="AH166" s="153"/>
      <c r="AI166" s="263">
        <v>37500000</v>
      </c>
      <c r="AJ166" s="214" t="s">
        <v>485</v>
      </c>
      <c r="AK166" s="214" t="s">
        <v>566</v>
      </c>
      <c r="AL166" s="215" t="s">
        <v>292</v>
      </c>
      <c r="AM166" s="215" t="s">
        <v>504</v>
      </c>
      <c r="AN166" s="261" t="s">
        <v>506</v>
      </c>
      <c r="AO166" s="215"/>
      <c r="AP166" s="214"/>
    </row>
    <row r="167" spans="1:46" ht="15.5" x14ac:dyDescent="0.3">
      <c r="A167" s="231"/>
      <c r="B167" s="231"/>
      <c r="C167" s="197"/>
      <c r="D167" s="197"/>
      <c r="E167" s="197"/>
      <c r="F167" s="242"/>
      <c r="G167" s="196"/>
      <c r="H167" s="197"/>
      <c r="I167" s="240"/>
      <c r="J167" s="250"/>
      <c r="K167" s="189"/>
      <c r="L167" s="257"/>
      <c r="M167" s="257"/>
      <c r="N167" s="312"/>
      <c r="O167" s="312"/>
      <c r="P167" s="312"/>
      <c r="Q167" s="312"/>
      <c r="R167" s="312"/>
      <c r="S167" s="312"/>
      <c r="T167" s="312"/>
      <c r="U167" s="312"/>
      <c r="V167" s="220"/>
      <c r="W167" s="221"/>
      <c r="X167" s="181"/>
      <c r="Y167" s="7" t="s">
        <v>625</v>
      </c>
      <c r="Z167" s="21">
        <v>1</v>
      </c>
      <c r="AA167" s="18" t="s">
        <v>688</v>
      </c>
      <c r="AB167" s="21">
        <v>210</v>
      </c>
      <c r="AC167" s="89"/>
      <c r="AD167" s="21"/>
      <c r="AE167" s="19" t="e">
        <f t="shared" si="2"/>
        <v>#DIV/0!</v>
      </c>
      <c r="AF167" s="147"/>
      <c r="AG167" s="150"/>
      <c r="AH167" s="153"/>
      <c r="AI167" s="263"/>
      <c r="AJ167" s="214"/>
      <c r="AK167" s="214"/>
      <c r="AL167" s="215"/>
      <c r="AM167" s="215"/>
      <c r="AN167" s="262"/>
      <c r="AO167" s="215"/>
      <c r="AP167" s="214"/>
    </row>
    <row r="168" spans="1:46" ht="15.5" x14ac:dyDescent="0.3">
      <c r="A168" s="231"/>
      <c r="B168" s="231"/>
      <c r="C168" s="197"/>
      <c r="D168" s="197"/>
      <c r="E168" s="197"/>
      <c r="F168" s="242"/>
      <c r="G168" s="196"/>
      <c r="H168" s="197"/>
      <c r="I168" s="240"/>
      <c r="J168" s="250"/>
      <c r="K168" s="168"/>
      <c r="L168" s="271"/>
      <c r="M168" s="271"/>
      <c r="N168" s="313"/>
      <c r="O168" s="313"/>
      <c r="P168" s="313"/>
      <c r="Q168" s="313"/>
      <c r="R168" s="313"/>
      <c r="S168" s="313"/>
      <c r="T168" s="313"/>
      <c r="U168" s="313"/>
      <c r="V168" s="220"/>
      <c r="W168" s="221"/>
      <c r="X168" s="180"/>
      <c r="Y168" s="7" t="s">
        <v>626</v>
      </c>
      <c r="Z168" s="21">
        <v>1</v>
      </c>
      <c r="AA168" s="18" t="s">
        <v>724</v>
      </c>
      <c r="AB168" s="21">
        <v>60</v>
      </c>
      <c r="AC168" s="89"/>
      <c r="AD168" s="21"/>
      <c r="AE168" s="19" t="e">
        <f t="shared" si="2"/>
        <v>#DIV/0!</v>
      </c>
      <c r="AF168" s="148"/>
      <c r="AG168" s="151"/>
      <c r="AH168" s="154"/>
      <c r="AI168" s="263"/>
      <c r="AJ168" s="214"/>
      <c r="AK168" s="214"/>
      <c r="AL168" s="215"/>
      <c r="AM168" s="215"/>
      <c r="AN168" s="262"/>
      <c r="AO168" s="215"/>
      <c r="AP168" s="214"/>
    </row>
    <row r="169" spans="1:46" s="81" customFormat="1" ht="32.5" x14ac:dyDescent="0.35">
      <c r="A169" s="64"/>
      <c r="B169" s="64"/>
      <c r="C169" s="65"/>
      <c r="D169" s="66"/>
      <c r="E169" s="65"/>
      <c r="F169" s="67"/>
      <c r="G169" s="68"/>
      <c r="H169" s="69"/>
      <c r="I169" s="65"/>
      <c r="J169" s="69"/>
      <c r="K169" s="70"/>
      <c r="L169" s="70"/>
      <c r="M169" s="70"/>
      <c r="N169" s="86"/>
      <c r="O169" s="70"/>
      <c r="P169" s="86"/>
      <c r="Q169" s="71"/>
      <c r="R169" s="72"/>
      <c r="S169" s="65"/>
      <c r="T169" s="73"/>
      <c r="U169" s="65"/>
      <c r="V169" s="70"/>
      <c r="W169" s="70"/>
      <c r="X169" s="70"/>
      <c r="Y169" s="70"/>
      <c r="Z169" s="74"/>
      <c r="AA169" s="70"/>
      <c r="AB169" s="65"/>
      <c r="AC169" s="72"/>
      <c r="AD169" s="71"/>
      <c r="AE169" s="75"/>
      <c r="AF169" s="75"/>
      <c r="AG169" s="114"/>
      <c r="AH169" s="75"/>
      <c r="AI169" s="75"/>
      <c r="AJ169" s="76"/>
      <c r="AK169" s="71"/>
      <c r="AL169" s="72"/>
      <c r="AM169" s="77"/>
      <c r="AN169" s="78"/>
      <c r="AO169" s="79"/>
      <c r="AP169" s="73"/>
      <c r="AQ169" s="80"/>
    </row>
    <row r="170" spans="1:46" ht="15.5" x14ac:dyDescent="0.3">
      <c r="A170" s="267" t="s">
        <v>311</v>
      </c>
      <c r="B170" s="268" t="s">
        <v>312</v>
      </c>
      <c r="C170" s="269" t="s">
        <v>313</v>
      </c>
      <c r="D170" s="269">
        <v>31256050</v>
      </c>
      <c r="E170" s="269" t="s">
        <v>314</v>
      </c>
      <c r="F170" s="270" t="s">
        <v>315</v>
      </c>
      <c r="G170" s="186" t="s">
        <v>332</v>
      </c>
      <c r="H170" s="134" t="s">
        <v>354</v>
      </c>
      <c r="I170" s="134" t="s">
        <v>337</v>
      </c>
      <c r="J170" s="186" t="s">
        <v>340</v>
      </c>
      <c r="K170" s="171">
        <v>2600</v>
      </c>
      <c r="L170" s="206">
        <v>900</v>
      </c>
      <c r="M170" s="206">
        <v>800</v>
      </c>
      <c r="N170" s="285"/>
      <c r="O170" s="285"/>
      <c r="P170" s="285"/>
      <c r="Q170" s="285"/>
      <c r="R170" s="285"/>
      <c r="S170" s="285"/>
      <c r="T170" s="285"/>
      <c r="U170" s="285"/>
      <c r="V170" s="205" t="s">
        <v>495</v>
      </c>
      <c r="W170" s="221">
        <v>2021130010182</v>
      </c>
      <c r="X170" s="240" t="s">
        <v>476</v>
      </c>
      <c r="Y170" s="10" t="s">
        <v>627</v>
      </c>
      <c r="Z170" s="41">
        <v>900</v>
      </c>
      <c r="AA170" s="18" t="s">
        <v>691</v>
      </c>
      <c r="AB170" s="21">
        <v>300</v>
      </c>
      <c r="AC170" s="42">
        <v>900</v>
      </c>
      <c r="AD170" s="43"/>
      <c r="AE170" s="19">
        <f t="shared" si="2"/>
        <v>0</v>
      </c>
      <c r="AF170" s="300" t="s">
        <v>483</v>
      </c>
      <c r="AG170" s="272" t="s">
        <v>484</v>
      </c>
      <c r="AH170" s="232" t="s">
        <v>17</v>
      </c>
      <c r="AI170" s="298">
        <v>105000000</v>
      </c>
      <c r="AJ170" s="214" t="s">
        <v>485</v>
      </c>
      <c r="AK170" s="302" t="s">
        <v>495</v>
      </c>
      <c r="AL170" s="301" t="s">
        <v>487</v>
      </c>
      <c r="AM170" s="300" t="s">
        <v>504</v>
      </c>
      <c r="AN170" s="258" t="s">
        <v>507</v>
      </c>
      <c r="AO170" s="300"/>
      <c r="AP170" s="300"/>
    </row>
    <row r="171" spans="1:46" ht="31" x14ac:dyDescent="0.3">
      <c r="A171" s="267"/>
      <c r="B171" s="268"/>
      <c r="C171" s="269"/>
      <c r="D171" s="269"/>
      <c r="E171" s="269"/>
      <c r="F171" s="270"/>
      <c r="G171" s="188"/>
      <c r="H171" s="136"/>
      <c r="I171" s="136"/>
      <c r="J171" s="188"/>
      <c r="K171" s="173"/>
      <c r="L171" s="207"/>
      <c r="M171" s="207"/>
      <c r="N171" s="287"/>
      <c r="O171" s="287"/>
      <c r="P171" s="287"/>
      <c r="Q171" s="287"/>
      <c r="R171" s="287"/>
      <c r="S171" s="287"/>
      <c r="T171" s="287"/>
      <c r="U171" s="287"/>
      <c r="V171" s="205"/>
      <c r="W171" s="221"/>
      <c r="X171" s="240"/>
      <c r="Y171" s="10" t="s">
        <v>628</v>
      </c>
      <c r="Z171" s="41">
        <v>1</v>
      </c>
      <c r="AA171" s="18" t="s">
        <v>691</v>
      </c>
      <c r="AB171" s="21">
        <v>300</v>
      </c>
      <c r="AC171" s="42">
        <v>900</v>
      </c>
      <c r="AD171" s="43"/>
      <c r="AE171" s="19">
        <f t="shared" si="2"/>
        <v>0</v>
      </c>
      <c r="AF171" s="300"/>
      <c r="AG171" s="272"/>
      <c r="AH171" s="232"/>
      <c r="AI171" s="298"/>
      <c r="AJ171" s="214"/>
      <c r="AK171" s="302"/>
      <c r="AL171" s="301"/>
      <c r="AM171" s="300"/>
      <c r="AN171" s="258"/>
      <c r="AO171" s="300"/>
      <c r="AP171" s="300"/>
    </row>
    <row r="172" spans="1:46" ht="31" x14ac:dyDescent="0.3">
      <c r="A172" s="267"/>
      <c r="B172" s="268"/>
      <c r="C172" s="269"/>
      <c r="D172" s="269"/>
      <c r="E172" s="269"/>
      <c r="F172" s="270"/>
      <c r="G172" s="10" t="s">
        <v>717</v>
      </c>
      <c r="H172" s="6" t="s">
        <v>354</v>
      </c>
      <c r="I172" s="6" t="s">
        <v>16</v>
      </c>
      <c r="J172" s="7" t="s">
        <v>528</v>
      </c>
      <c r="K172" s="44">
        <v>2</v>
      </c>
      <c r="L172" s="45">
        <v>1</v>
      </c>
      <c r="M172" s="45">
        <v>1</v>
      </c>
      <c r="N172" s="46"/>
      <c r="O172" s="46"/>
      <c r="P172" s="46"/>
      <c r="Q172" s="46"/>
      <c r="R172" s="46"/>
      <c r="S172" s="46"/>
      <c r="T172" s="46"/>
      <c r="U172" s="46"/>
      <c r="V172" s="205"/>
      <c r="W172" s="221"/>
      <c r="X172" s="240"/>
      <c r="Y172" s="10" t="s">
        <v>630</v>
      </c>
      <c r="Z172" s="45">
        <v>1</v>
      </c>
      <c r="AA172" s="18" t="s">
        <v>691</v>
      </c>
      <c r="AB172" s="21">
        <v>300</v>
      </c>
      <c r="AC172" s="42">
        <v>120</v>
      </c>
      <c r="AD172" s="43"/>
      <c r="AE172" s="19">
        <f t="shared" si="2"/>
        <v>0</v>
      </c>
      <c r="AF172" s="300"/>
      <c r="AG172" s="272"/>
      <c r="AH172" s="232"/>
      <c r="AI172" s="298"/>
      <c r="AJ172" s="214"/>
      <c r="AK172" s="302"/>
      <c r="AL172" s="301"/>
      <c r="AM172" s="300"/>
      <c r="AN172" s="258"/>
      <c r="AO172" s="300"/>
      <c r="AP172" s="300"/>
    </row>
    <row r="173" spans="1:46" ht="31" x14ac:dyDescent="0.3">
      <c r="A173" s="267"/>
      <c r="B173" s="268"/>
      <c r="C173" s="269"/>
      <c r="D173" s="269"/>
      <c r="E173" s="269"/>
      <c r="F173" s="270"/>
      <c r="G173" s="10" t="s">
        <v>333</v>
      </c>
      <c r="H173" s="6" t="s">
        <v>458</v>
      </c>
      <c r="I173" s="6" t="s">
        <v>16</v>
      </c>
      <c r="J173" s="7" t="s">
        <v>341</v>
      </c>
      <c r="K173" s="44">
        <v>1</v>
      </c>
      <c r="L173" s="107">
        <v>0.4</v>
      </c>
      <c r="M173" s="107">
        <v>0.6</v>
      </c>
      <c r="N173" s="48"/>
      <c r="O173" s="48"/>
      <c r="P173" s="48"/>
      <c r="Q173" s="48"/>
      <c r="R173" s="48"/>
      <c r="S173" s="48"/>
      <c r="T173" s="48"/>
      <c r="U173" s="48"/>
      <c r="V173" s="205" t="s">
        <v>567</v>
      </c>
      <c r="W173" s="290">
        <v>2021130010225</v>
      </c>
      <c r="X173" s="240" t="s">
        <v>482</v>
      </c>
      <c r="Y173" s="10" t="s">
        <v>631</v>
      </c>
      <c r="Z173" s="49">
        <v>0.6</v>
      </c>
      <c r="AA173" s="18" t="s">
        <v>683</v>
      </c>
      <c r="AB173" s="21">
        <v>330</v>
      </c>
      <c r="AC173" s="42"/>
      <c r="AD173" s="43"/>
      <c r="AE173" s="19" t="e">
        <f t="shared" si="2"/>
        <v>#DIV/0!</v>
      </c>
      <c r="AF173" s="300" t="s">
        <v>483</v>
      </c>
      <c r="AG173" s="272" t="s">
        <v>484</v>
      </c>
      <c r="AH173" s="232" t="s">
        <v>17</v>
      </c>
      <c r="AI173" s="298">
        <v>15000000</v>
      </c>
      <c r="AJ173" s="214" t="s">
        <v>485</v>
      </c>
      <c r="AK173" s="302" t="s">
        <v>567</v>
      </c>
      <c r="AL173" s="303" t="s">
        <v>488</v>
      </c>
      <c r="AM173" s="300" t="s">
        <v>504</v>
      </c>
      <c r="AN173" s="258" t="s">
        <v>507</v>
      </c>
      <c r="AO173" s="300"/>
      <c r="AP173" s="300"/>
    </row>
    <row r="174" spans="1:46" ht="46.5" x14ac:dyDescent="0.3">
      <c r="A174" s="267"/>
      <c r="B174" s="268"/>
      <c r="C174" s="269"/>
      <c r="D174" s="269"/>
      <c r="E174" s="269"/>
      <c r="F174" s="270"/>
      <c r="G174" s="10" t="s">
        <v>334</v>
      </c>
      <c r="H174" s="6" t="s">
        <v>458</v>
      </c>
      <c r="I174" s="6" t="s">
        <v>338</v>
      </c>
      <c r="J174" s="7" t="s">
        <v>342</v>
      </c>
      <c r="K174" s="44">
        <v>1</v>
      </c>
      <c r="L174" s="49">
        <v>0.2</v>
      </c>
      <c r="M174" s="47">
        <v>0.6</v>
      </c>
      <c r="N174" s="48"/>
      <c r="O174" s="48"/>
      <c r="P174" s="48"/>
      <c r="Q174" s="48"/>
      <c r="R174" s="48"/>
      <c r="S174" s="48"/>
      <c r="T174" s="48"/>
      <c r="U174" s="48"/>
      <c r="V174" s="205"/>
      <c r="W174" s="290"/>
      <c r="X174" s="240"/>
      <c r="Y174" s="10" t="s">
        <v>629</v>
      </c>
      <c r="Z174" s="49">
        <v>0.2</v>
      </c>
      <c r="AA174" s="18" t="s">
        <v>683</v>
      </c>
      <c r="AB174" s="21">
        <v>330</v>
      </c>
      <c r="AC174" s="42"/>
      <c r="AD174" s="43"/>
      <c r="AE174" s="19" t="e">
        <f t="shared" si="2"/>
        <v>#DIV/0!</v>
      </c>
      <c r="AF174" s="300"/>
      <c r="AG174" s="272"/>
      <c r="AH174" s="232"/>
      <c r="AI174" s="298"/>
      <c r="AJ174" s="214"/>
      <c r="AK174" s="302"/>
      <c r="AL174" s="303"/>
      <c r="AM174" s="300"/>
      <c r="AN174" s="258"/>
      <c r="AO174" s="300"/>
      <c r="AP174" s="300"/>
    </row>
    <row r="175" spans="1:46" ht="77.5" x14ac:dyDescent="0.3">
      <c r="A175" s="267"/>
      <c r="B175" s="268"/>
      <c r="C175" s="269"/>
      <c r="D175" s="269"/>
      <c r="E175" s="269"/>
      <c r="F175" s="270"/>
      <c r="G175" s="10" t="s">
        <v>530</v>
      </c>
      <c r="H175" s="6" t="s">
        <v>458</v>
      </c>
      <c r="I175" s="6" t="s">
        <v>16</v>
      </c>
      <c r="J175" s="10" t="s">
        <v>529</v>
      </c>
      <c r="K175" s="44">
        <v>1</v>
      </c>
      <c r="L175" s="108">
        <v>0.2</v>
      </c>
      <c r="M175" s="108">
        <v>0.8</v>
      </c>
      <c r="N175" s="48"/>
      <c r="O175" s="48"/>
      <c r="P175" s="48"/>
      <c r="Q175" s="48"/>
      <c r="R175" s="48"/>
      <c r="S175" s="48"/>
      <c r="T175" s="48"/>
      <c r="U175" s="48"/>
      <c r="V175" s="205"/>
      <c r="W175" s="290"/>
      <c r="X175" s="240"/>
      <c r="Y175" s="10" t="s">
        <v>350</v>
      </c>
      <c r="Z175" s="49">
        <v>0.5</v>
      </c>
      <c r="AA175" s="18" t="s">
        <v>683</v>
      </c>
      <c r="AB175" s="21">
        <v>180</v>
      </c>
      <c r="AC175" s="42"/>
      <c r="AD175" s="43"/>
      <c r="AE175" s="19" t="e">
        <f t="shared" si="2"/>
        <v>#DIV/0!</v>
      </c>
      <c r="AF175" s="300"/>
      <c r="AG175" s="272"/>
      <c r="AH175" s="232"/>
      <c r="AI175" s="298"/>
      <c r="AJ175" s="214"/>
      <c r="AK175" s="302"/>
      <c r="AL175" s="303"/>
      <c r="AM175" s="300"/>
      <c r="AN175" s="258"/>
      <c r="AO175" s="300"/>
      <c r="AP175" s="300"/>
    </row>
    <row r="176" spans="1:46" s="81" customFormat="1" ht="32.5" x14ac:dyDescent="0.35">
      <c r="A176" s="64"/>
      <c r="B176" s="64"/>
      <c r="C176" s="65"/>
      <c r="D176" s="66"/>
      <c r="E176" s="65"/>
      <c r="F176" s="67"/>
      <c r="G176" s="68"/>
      <c r="H176" s="69"/>
      <c r="I176" s="65"/>
      <c r="J176" s="69"/>
      <c r="K176" s="70"/>
      <c r="L176" s="70"/>
      <c r="M176" s="70"/>
      <c r="N176" s="86"/>
      <c r="O176" s="70"/>
      <c r="P176" s="86"/>
      <c r="Q176" s="71"/>
      <c r="R176" s="72"/>
      <c r="S176" s="65"/>
      <c r="T176" s="73"/>
      <c r="U176" s="65"/>
      <c r="V176" s="70"/>
      <c r="W176" s="70"/>
      <c r="X176" s="70"/>
      <c r="Y176" s="70"/>
      <c r="Z176" s="74"/>
      <c r="AA176" s="70"/>
      <c r="AB176" s="65"/>
      <c r="AC176" s="72"/>
      <c r="AD176" s="71"/>
      <c r="AE176" s="75"/>
      <c r="AF176" s="75"/>
      <c r="AG176" s="114"/>
      <c r="AH176" s="113"/>
      <c r="AI176" s="113"/>
      <c r="AJ176" s="76"/>
      <c r="AK176" s="71"/>
      <c r="AL176" s="72"/>
      <c r="AM176" s="77"/>
      <c r="AN176" s="78"/>
      <c r="AO176" s="79"/>
      <c r="AP176" s="73"/>
      <c r="AQ176" s="80"/>
    </row>
    <row r="177" spans="1:43" ht="46.5" x14ac:dyDescent="0.3">
      <c r="A177" s="267" t="s">
        <v>18</v>
      </c>
      <c r="B177" s="267" t="s">
        <v>19</v>
      </c>
      <c r="C177" s="240" t="s">
        <v>20</v>
      </c>
      <c r="D177" s="240" t="s">
        <v>316</v>
      </c>
      <c r="E177" s="240" t="s">
        <v>21</v>
      </c>
      <c r="F177" s="270" t="s">
        <v>317</v>
      </c>
      <c r="G177" s="250" t="s">
        <v>335</v>
      </c>
      <c r="H177" s="240" t="s">
        <v>719</v>
      </c>
      <c r="I177" s="240" t="s">
        <v>16</v>
      </c>
      <c r="J177" s="250" t="s">
        <v>343</v>
      </c>
      <c r="K177" s="205">
        <v>8</v>
      </c>
      <c r="L177" s="273">
        <v>2.1</v>
      </c>
      <c r="M177" s="208">
        <v>2.9</v>
      </c>
      <c r="N177" s="202"/>
      <c r="O177" s="202"/>
      <c r="P177" s="202"/>
      <c r="Q177" s="202"/>
      <c r="R177" s="202"/>
      <c r="S177" s="202"/>
      <c r="T177" s="202"/>
      <c r="U177" s="202"/>
      <c r="V177" s="205" t="s">
        <v>496</v>
      </c>
      <c r="W177" s="290">
        <v>2021130010186</v>
      </c>
      <c r="X177" s="240" t="s">
        <v>478</v>
      </c>
      <c r="Y177" s="10" t="s">
        <v>351</v>
      </c>
      <c r="Z177" s="41">
        <v>4</v>
      </c>
      <c r="AA177" s="18" t="s">
        <v>683</v>
      </c>
      <c r="AB177" s="21">
        <v>180</v>
      </c>
      <c r="AC177" s="42">
        <v>100</v>
      </c>
      <c r="AD177" s="43"/>
      <c r="AE177" s="19">
        <f t="shared" si="2"/>
        <v>0</v>
      </c>
      <c r="AF177" s="300" t="s">
        <v>483</v>
      </c>
      <c r="AG177" s="272" t="s">
        <v>484</v>
      </c>
      <c r="AH177" s="232" t="s">
        <v>17</v>
      </c>
      <c r="AI177" s="298">
        <v>95000000</v>
      </c>
      <c r="AJ177" s="214" t="s">
        <v>485</v>
      </c>
      <c r="AK177" s="302" t="s">
        <v>496</v>
      </c>
      <c r="AL177" s="303" t="s">
        <v>491</v>
      </c>
      <c r="AM177" s="300" t="s">
        <v>504</v>
      </c>
      <c r="AN177" s="258" t="s">
        <v>507</v>
      </c>
      <c r="AO177" s="300"/>
      <c r="AP177" s="300"/>
    </row>
    <row r="178" spans="1:43" ht="139.5" x14ac:dyDescent="0.3">
      <c r="A178" s="267"/>
      <c r="B178" s="267"/>
      <c r="C178" s="240"/>
      <c r="D178" s="240"/>
      <c r="E178" s="240"/>
      <c r="F178" s="270"/>
      <c r="G178" s="250"/>
      <c r="H178" s="240"/>
      <c r="I178" s="240"/>
      <c r="J178" s="250"/>
      <c r="K178" s="205"/>
      <c r="L178" s="274"/>
      <c r="M178" s="209"/>
      <c r="N178" s="203"/>
      <c r="O178" s="203"/>
      <c r="P178" s="203"/>
      <c r="Q178" s="203"/>
      <c r="R178" s="203"/>
      <c r="S178" s="203"/>
      <c r="T178" s="203"/>
      <c r="U178" s="203"/>
      <c r="V178" s="205"/>
      <c r="W178" s="290"/>
      <c r="X178" s="240"/>
      <c r="Y178" s="10" t="s">
        <v>632</v>
      </c>
      <c r="Z178" s="41">
        <v>100</v>
      </c>
      <c r="AA178" s="18" t="s">
        <v>683</v>
      </c>
      <c r="AB178" s="21">
        <v>180</v>
      </c>
      <c r="AC178" s="42">
        <v>150</v>
      </c>
      <c r="AD178" s="43"/>
      <c r="AE178" s="19">
        <f t="shared" si="2"/>
        <v>0</v>
      </c>
      <c r="AF178" s="300"/>
      <c r="AG178" s="272"/>
      <c r="AH178" s="232"/>
      <c r="AI178" s="298"/>
      <c r="AJ178" s="214"/>
      <c r="AK178" s="302"/>
      <c r="AL178" s="303"/>
      <c r="AM178" s="300"/>
      <c r="AN178" s="258"/>
      <c r="AO178" s="300"/>
      <c r="AP178" s="300"/>
    </row>
    <row r="179" spans="1:43" ht="63" customHeight="1" x14ac:dyDescent="0.3">
      <c r="A179" s="267"/>
      <c r="B179" s="267"/>
      <c r="C179" s="240"/>
      <c r="D179" s="240"/>
      <c r="E179" s="240"/>
      <c r="F179" s="270"/>
      <c r="G179" s="250"/>
      <c r="H179" s="240"/>
      <c r="I179" s="240"/>
      <c r="J179" s="250"/>
      <c r="K179" s="205"/>
      <c r="L179" s="275"/>
      <c r="M179" s="210"/>
      <c r="N179" s="204"/>
      <c r="O179" s="204"/>
      <c r="P179" s="204"/>
      <c r="Q179" s="204"/>
      <c r="R179" s="204"/>
      <c r="S179" s="204"/>
      <c r="T179" s="204"/>
      <c r="U179" s="204"/>
      <c r="V179" s="205"/>
      <c r="W179" s="290"/>
      <c r="X179" s="240"/>
      <c r="Y179" s="10" t="s">
        <v>352</v>
      </c>
      <c r="Z179" s="41">
        <v>3</v>
      </c>
      <c r="AA179" s="18" t="s">
        <v>683</v>
      </c>
      <c r="AB179" s="21">
        <v>330</v>
      </c>
      <c r="AC179" s="42">
        <v>100</v>
      </c>
      <c r="AD179" s="43"/>
      <c r="AE179" s="19">
        <f t="shared" si="2"/>
        <v>0</v>
      </c>
      <c r="AF179" s="300"/>
      <c r="AG179" s="272"/>
      <c r="AH179" s="232"/>
      <c r="AI179" s="298"/>
      <c r="AJ179" s="214"/>
      <c r="AK179" s="302"/>
      <c r="AL179" s="303"/>
      <c r="AM179" s="300"/>
      <c r="AN179" s="258"/>
      <c r="AO179" s="300"/>
      <c r="AP179" s="300"/>
    </row>
    <row r="180" spans="1:43" s="81" customFormat="1" ht="32.5" x14ac:dyDescent="0.35">
      <c r="A180" s="64"/>
      <c r="B180" s="64"/>
      <c r="C180" s="65"/>
      <c r="D180" s="66"/>
      <c r="E180" s="65"/>
      <c r="F180" s="67"/>
      <c r="G180" s="68"/>
      <c r="H180" s="69"/>
      <c r="I180" s="65"/>
      <c r="J180" s="69"/>
      <c r="K180" s="70"/>
      <c r="L180" s="70"/>
      <c r="M180" s="70"/>
      <c r="N180" s="86"/>
      <c r="O180" s="70"/>
      <c r="P180" s="86"/>
      <c r="Q180" s="71"/>
      <c r="R180" s="72"/>
      <c r="S180" s="65"/>
      <c r="T180" s="73"/>
      <c r="U180" s="65"/>
      <c r="V180" s="70"/>
      <c r="W180" s="70"/>
      <c r="X180" s="70"/>
      <c r="Y180" s="70"/>
      <c r="Z180" s="74"/>
      <c r="AA180" s="70"/>
      <c r="AB180" s="65"/>
      <c r="AC180" s="72"/>
      <c r="AD180" s="71"/>
      <c r="AE180" s="75"/>
      <c r="AF180" s="75"/>
      <c r="AG180" s="114"/>
      <c r="AH180" s="113"/>
      <c r="AI180" s="113"/>
      <c r="AJ180" s="76"/>
      <c r="AK180" s="71"/>
      <c r="AL180" s="72"/>
      <c r="AM180" s="77"/>
      <c r="AN180" s="78"/>
      <c r="AO180" s="79"/>
      <c r="AP180" s="73"/>
      <c r="AQ180" s="80"/>
    </row>
    <row r="181" spans="1:43" ht="15.5" customHeight="1" x14ac:dyDescent="0.3">
      <c r="A181" s="164" t="s">
        <v>18</v>
      </c>
      <c r="B181" s="164" t="s">
        <v>318</v>
      </c>
      <c r="C181" s="134" t="s">
        <v>319</v>
      </c>
      <c r="D181" s="134" t="s">
        <v>320</v>
      </c>
      <c r="E181" s="134" t="s">
        <v>321</v>
      </c>
      <c r="F181" s="161" t="s">
        <v>322</v>
      </c>
      <c r="G181" s="186" t="s">
        <v>459</v>
      </c>
      <c r="H181" s="134" t="s">
        <v>718</v>
      </c>
      <c r="I181" s="134" t="s">
        <v>339</v>
      </c>
      <c r="J181" s="186" t="s">
        <v>728</v>
      </c>
      <c r="K181" s="171">
        <v>2500</v>
      </c>
      <c r="L181" s="171">
        <v>500</v>
      </c>
      <c r="M181" s="171">
        <f>380+1453</f>
        <v>1833</v>
      </c>
      <c r="N181" s="128"/>
      <c r="O181" s="128"/>
      <c r="P181" s="128"/>
      <c r="Q181" s="128"/>
      <c r="R181" s="128"/>
      <c r="S181" s="128"/>
      <c r="T181" s="128"/>
      <c r="U181" s="128"/>
      <c r="V181" s="171" t="s">
        <v>497</v>
      </c>
      <c r="W181" s="291">
        <v>2021130010183</v>
      </c>
      <c r="X181" s="134" t="s">
        <v>481</v>
      </c>
      <c r="Y181" s="10" t="s">
        <v>633</v>
      </c>
      <c r="Z181" s="41">
        <v>40</v>
      </c>
      <c r="AA181" s="18" t="s">
        <v>683</v>
      </c>
      <c r="AB181" s="21">
        <v>330</v>
      </c>
      <c r="AC181" s="42">
        <v>100</v>
      </c>
      <c r="AD181" s="43"/>
      <c r="AE181" s="19">
        <f t="shared" si="2"/>
        <v>0</v>
      </c>
      <c r="AF181" s="122" t="s">
        <v>483</v>
      </c>
      <c r="AG181" s="295" t="s">
        <v>484</v>
      </c>
      <c r="AH181" s="155" t="s">
        <v>17</v>
      </c>
      <c r="AI181" s="158">
        <v>247796854</v>
      </c>
      <c r="AJ181" s="116" t="s">
        <v>485</v>
      </c>
      <c r="AK181" s="116" t="s">
        <v>497</v>
      </c>
      <c r="AL181" s="119" t="s">
        <v>490</v>
      </c>
      <c r="AM181" s="122" t="s">
        <v>504</v>
      </c>
      <c r="AN181" s="125" t="s">
        <v>507</v>
      </c>
      <c r="AO181" s="122"/>
      <c r="AP181" s="122"/>
    </row>
    <row r="182" spans="1:43" ht="36" customHeight="1" x14ac:dyDescent="0.3">
      <c r="A182" s="165"/>
      <c r="B182" s="165"/>
      <c r="C182" s="135"/>
      <c r="D182" s="135"/>
      <c r="E182" s="135"/>
      <c r="F182" s="162"/>
      <c r="G182" s="187"/>
      <c r="H182" s="135"/>
      <c r="I182" s="135"/>
      <c r="J182" s="187"/>
      <c r="K182" s="172"/>
      <c r="L182" s="172"/>
      <c r="M182" s="172"/>
      <c r="N182" s="129"/>
      <c r="O182" s="129"/>
      <c r="P182" s="129"/>
      <c r="Q182" s="129"/>
      <c r="R182" s="129"/>
      <c r="S182" s="129"/>
      <c r="T182" s="129"/>
      <c r="U182" s="129"/>
      <c r="V182" s="172"/>
      <c r="W182" s="292"/>
      <c r="X182" s="135"/>
      <c r="Y182" s="10" t="s">
        <v>635</v>
      </c>
      <c r="Z182" s="41">
        <v>10</v>
      </c>
      <c r="AA182" s="18" t="s">
        <v>683</v>
      </c>
      <c r="AB182" s="21">
        <v>330</v>
      </c>
      <c r="AC182" s="42">
        <v>100</v>
      </c>
      <c r="AD182" s="43"/>
      <c r="AE182" s="19">
        <f t="shared" si="2"/>
        <v>0</v>
      </c>
      <c r="AF182" s="123"/>
      <c r="AG182" s="296"/>
      <c r="AH182" s="156"/>
      <c r="AI182" s="159"/>
      <c r="AJ182" s="117"/>
      <c r="AK182" s="117"/>
      <c r="AL182" s="120"/>
      <c r="AM182" s="123"/>
      <c r="AN182" s="126"/>
      <c r="AO182" s="123"/>
      <c r="AP182" s="123"/>
    </row>
    <row r="183" spans="1:43" ht="36" customHeight="1" x14ac:dyDescent="0.3">
      <c r="A183" s="165"/>
      <c r="B183" s="165"/>
      <c r="C183" s="135"/>
      <c r="D183" s="135"/>
      <c r="E183" s="135"/>
      <c r="F183" s="162"/>
      <c r="G183" s="187"/>
      <c r="H183" s="135"/>
      <c r="I183" s="135"/>
      <c r="J183" s="187"/>
      <c r="K183" s="172"/>
      <c r="L183" s="172"/>
      <c r="M183" s="172"/>
      <c r="N183" s="129"/>
      <c r="O183" s="129"/>
      <c r="P183" s="129"/>
      <c r="Q183" s="129"/>
      <c r="R183" s="129"/>
      <c r="S183" s="129"/>
      <c r="T183" s="129"/>
      <c r="U183" s="129"/>
      <c r="V183" s="172"/>
      <c r="W183" s="292"/>
      <c r="X183" s="135"/>
      <c r="Y183" s="10" t="s">
        <v>636</v>
      </c>
      <c r="Z183" s="41">
        <v>500</v>
      </c>
      <c r="AA183" s="18" t="s">
        <v>683</v>
      </c>
      <c r="AB183" s="21">
        <v>330</v>
      </c>
      <c r="AC183" s="42">
        <v>500</v>
      </c>
      <c r="AD183" s="43"/>
      <c r="AE183" s="19">
        <f t="shared" si="2"/>
        <v>0</v>
      </c>
      <c r="AF183" s="123"/>
      <c r="AG183" s="296"/>
      <c r="AH183" s="156"/>
      <c r="AI183" s="159"/>
      <c r="AJ183" s="117"/>
      <c r="AK183" s="117"/>
      <c r="AL183" s="120"/>
      <c r="AM183" s="123"/>
      <c r="AN183" s="126"/>
      <c r="AO183" s="123"/>
      <c r="AP183" s="123"/>
    </row>
    <row r="184" spans="1:43" ht="36" customHeight="1" x14ac:dyDescent="0.3">
      <c r="A184" s="165"/>
      <c r="B184" s="165"/>
      <c r="C184" s="135"/>
      <c r="D184" s="135"/>
      <c r="E184" s="135"/>
      <c r="F184" s="162"/>
      <c r="G184" s="188"/>
      <c r="H184" s="136"/>
      <c r="I184" s="136"/>
      <c r="J184" s="188"/>
      <c r="K184" s="173"/>
      <c r="L184" s="173"/>
      <c r="M184" s="173"/>
      <c r="N184" s="130"/>
      <c r="O184" s="130"/>
      <c r="P184" s="130"/>
      <c r="Q184" s="130"/>
      <c r="R184" s="130"/>
      <c r="S184" s="130"/>
      <c r="T184" s="130"/>
      <c r="U184" s="130"/>
      <c r="V184" s="172"/>
      <c r="W184" s="292"/>
      <c r="X184" s="135"/>
      <c r="Y184" s="10" t="s">
        <v>634</v>
      </c>
      <c r="Z184" s="41">
        <v>10</v>
      </c>
      <c r="AA184" s="18" t="s">
        <v>683</v>
      </c>
      <c r="AB184" s="21">
        <v>330</v>
      </c>
      <c r="AC184" s="42">
        <v>10</v>
      </c>
      <c r="AD184" s="43"/>
      <c r="AE184" s="19">
        <f t="shared" si="2"/>
        <v>0</v>
      </c>
      <c r="AF184" s="123"/>
      <c r="AG184" s="296"/>
      <c r="AH184" s="156"/>
      <c r="AI184" s="159"/>
      <c r="AJ184" s="117"/>
      <c r="AK184" s="117"/>
      <c r="AL184" s="120"/>
      <c r="AM184" s="123"/>
      <c r="AN184" s="126"/>
      <c r="AO184" s="123"/>
      <c r="AP184" s="123"/>
    </row>
    <row r="185" spans="1:43" ht="36" customHeight="1" x14ac:dyDescent="0.3">
      <c r="A185" s="165"/>
      <c r="B185" s="165"/>
      <c r="C185" s="135"/>
      <c r="D185" s="135"/>
      <c r="E185" s="135"/>
      <c r="F185" s="162"/>
      <c r="G185" s="134" t="s">
        <v>460</v>
      </c>
      <c r="H185" s="134" t="s">
        <v>675</v>
      </c>
      <c r="I185" s="134" t="s">
        <v>16</v>
      </c>
      <c r="J185" s="134" t="s">
        <v>344</v>
      </c>
      <c r="K185" s="171">
        <v>500</v>
      </c>
      <c r="L185" s="264">
        <v>62</v>
      </c>
      <c r="M185" s="171">
        <f>150+288</f>
        <v>438</v>
      </c>
      <c r="N185" s="128"/>
      <c r="O185" s="128"/>
      <c r="P185" s="128"/>
      <c r="Q185" s="128"/>
      <c r="R185" s="128"/>
      <c r="S185" s="128"/>
      <c r="T185" s="128"/>
      <c r="U185" s="128"/>
      <c r="V185" s="172"/>
      <c r="W185" s="292"/>
      <c r="X185" s="135"/>
      <c r="Y185" s="10" t="s">
        <v>637</v>
      </c>
      <c r="Z185" s="41">
        <v>2</v>
      </c>
      <c r="AA185" s="18" t="s">
        <v>683</v>
      </c>
      <c r="AB185" s="21">
        <v>330</v>
      </c>
      <c r="AC185" s="42">
        <v>62</v>
      </c>
      <c r="AD185" s="43"/>
      <c r="AE185" s="19">
        <f t="shared" si="2"/>
        <v>0</v>
      </c>
      <c r="AF185" s="123"/>
      <c r="AG185" s="296"/>
      <c r="AH185" s="156"/>
      <c r="AI185" s="159"/>
      <c r="AJ185" s="117"/>
      <c r="AK185" s="117"/>
      <c r="AL185" s="120"/>
      <c r="AM185" s="123"/>
      <c r="AN185" s="126"/>
      <c r="AO185" s="123"/>
      <c r="AP185" s="123"/>
    </row>
    <row r="186" spans="1:43" ht="35.5" customHeight="1" x14ac:dyDescent="0.3">
      <c r="A186" s="165"/>
      <c r="B186" s="165"/>
      <c r="C186" s="135"/>
      <c r="D186" s="135"/>
      <c r="E186" s="135"/>
      <c r="F186" s="162"/>
      <c r="G186" s="135"/>
      <c r="H186" s="135"/>
      <c r="I186" s="135"/>
      <c r="J186" s="135"/>
      <c r="K186" s="172"/>
      <c r="L186" s="265"/>
      <c r="M186" s="172"/>
      <c r="N186" s="129"/>
      <c r="O186" s="129"/>
      <c r="P186" s="129"/>
      <c r="Q186" s="129"/>
      <c r="R186" s="129"/>
      <c r="S186" s="129"/>
      <c r="T186" s="129"/>
      <c r="U186" s="129"/>
      <c r="V186" s="172"/>
      <c r="W186" s="292"/>
      <c r="X186" s="135"/>
      <c r="Y186" s="10" t="s">
        <v>638</v>
      </c>
      <c r="Z186" s="41">
        <v>40</v>
      </c>
      <c r="AA186" s="18" t="s">
        <v>683</v>
      </c>
      <c r="AB186" s="21">
        <v>330</v>
      </c>
      <c r="AC186" s="42">
        <v>62</v>
      </c>
      <c r="AD186" s="43"/>
      <c r="AE186" s="19">
        <f t="shared" si="2"/>
        <v>0</v>
      </c>
      <c r="AF186" s="123"/>
      <c r="AG186" s="296"/>
      <c r="AH186" s="156"/>
      <c r="AI186" s="159"/>
      <c r="AJ186" s="117"/>
      <c r="AK186" s="117"/>
      <c r="AL186" s="120"/>
      <c r="AM186" s="123"/>
      <c r="AN186" s="126"/>
      <c r="AO186" s="123"/>
      <c r="AP186" s="123"/>
    </row>
    <row r="187" spans="1:43" ht="35.5" customHeight="1" x14ac:dyDescent="0.3">
      <c r="A187" s="166"/>
      <c r="B187" s="166"/>
      <c r="C187" s="136"/>
      <c r="D187" s="136"/>
      <c r="E187" s="136"/>
      <c r="F187" s="163"/>
      <c r="G187" s="136"/>
      <c r="H187" s="136"/>
      <c r="I187" s="136"/>
      <c r="J187" s="136"/>
      <c r="K187" s="173"/>
      <c r="L187" s="266"/>
      <c r="M187" s="173"/>
      <c r="N187" s="130"/>
      <c r="O187" s="130"/>
      <c r="P187" s="130"/>
      <c r="Q187" s="130"/>
      <c r="R187" s="130"/>
      <c r="S187" s="130"/>
      <c r="T187" s="130"/>
      <c r="U187" s="130"/>
      <c r="V187" s="95"/>
      <c r="W187" s="98"/>
      <c r="X187" s="97"/>
      <c r="Y187" s="96" t="s">
        <v>729</v>
      </c>
      <c r="Z187" s="41">
        <v>62</v>
      </c>
      <c r="AA187" s="18" t="s">
        <v>683</v>
      </c>
      <c r="AB187" s="94">
        <v>330</v>
      </c>
      <c r="AC187" s="42">
        <v>62</v>
      </c>
      <c r="AD187" s="43"/>
      <c r="AE187" s="19">
        <f t="shared" si="2"/>
        <v>0</v>
      </c>
      <c r="AF187" s="124"/>
      <c r="AG187" s="112"/>
      <c r="AH187" s="157"/>
      <c r="AI187" s="160"/>
      <c r="AJ187" s="118"/>
      <c r="AK187" s="118"/>
      <c r="AL187" s="121"/>
      <c r="AM187" s="124"/>
      <c r="AN187" s="127"/>
      <c r="AO187" s="124"/>
      <c r="AP187" s="124"/>
    </row>
    <row r="188" spans="1:43" s="81" customFormat="1" ht="32.5" x14ac:dyDescent="0.35">
      <c r="A188" s="64"/>
      <c r="B188" s="64"/>
      <c r="C188" s="65"/>
      <c r="D188" s="66"/>
      <c r="E188" s="65"/>
      <c r="F188" s="67"/>
      <c r="G188" s="68"/>
      <c r="H188" s="69"/>
      <c r="I188" s="65"/>
      <c r="J188" s="69"/>
      <c r="K188" s="70"/>
      <c r="L188" s="70"/>
      <c r="M188" s="70"/>
      <c r="N188" s="86"/>
      <c r="O188" s="70"/>
      <c r="P188" s="86"/>
      <c r="Q188" s="71"/>
      <c r="R188" s="72"/>
      <c r="S188" s="65"/>
      <c r="T188" s="73"/>
      <c r="U188" s="65"/>
      <c r="V188" s="70"/>
      <c r="W188" s="70"/>
      <c r="X188" s="70"/>
      <c r="Y188" s="70"/>
      <c r="Z188" s="74"/>
      <c r="AA188" s="70"/>
      <c r="AB188" s="65"/>
      <c r="AC188" s="72"/>
      <c r="AD188" s="71"/>
      <c r="AE188" s="75"/>
      <c r="AF188" s="75"/>
      <c r="AG188" s="114"/>
      <c r="AH188" s="113"/>
      <c r="AI188" s="113"/>
      <c r="AJ188" s="76"/>
      <c r="AK188" s="71"/>
      <c r="AL188" s="72"/>
      <c r="AM188" s="77"/>
      <c r="AN188" s="78"/>
      <c r="AO188" s="79"/>
      <c r="AP188" s="73"/>
      <c r="AQ188" s="80"/>
    </row>
    <row r="189" spans="1:43" ht="61.5" customHeight="1" x14ac:dyDescent="0.3">
      <c r="A189" s="267" t="s">
        <v>53</v>
      </c>
      <c r="B189" s="267" t="s">
        <v>323</v>
      </c>
      <c r="C189" s="240" t="s">
        <v>324</v>
      </c>
      <c r="D189" s="240" t="s">
        <v>16</v>
      </c>
      <c r="E189" s="240" t="s">
        <v>325</v>
      </c>
      <c r="F189" s="270" t="s">
        <v>326</v>
      </c>
      <c r="G189" s="250" t="s">
        <v>461</v>
      </c>
      <c r="H189" s="240" t="s">
        <v>709</v>
      </c>
      <c r="I189" s="240">
        <v>0</v>
      </c>
      <c r="J189" s="250" t="s">
        <v>345</v>
      </c>
      <c r="K189" s="205">
        <v>15</v>
      </c>
      <c r="L189" s="276">
        <v>2.7</v>
      </c>
      <c r="M189" s="211">
        <v>9.3000000000000007</v>
      </c>
      <c r="N189" s="202"/>
      <c r="O189" s="202"/>
      <c r="P189" s="202"/>
      <c r="Q189" s="202"/>
      <c r="R189" s="202"/>
      <c r="S189" s="202"/>
      <c r="T189" s="202"/>
      <c r="U189" s="202"/>
      <c r="V189" s="171" t="s">
        <v>498</v>
      </c>
      <c r="W189" s="221">
        <v>2021130010187</v>
      </c>
      <c r="X189" s="134" t="s">
        <v>479</v>
      </c>
      <c r="Y189" s="10" t="s">
        <v>639</v>
      </c>
      <c r="Z189" s="33">
        <v>80</v>
      </c>
      <c r="AA189" s="18" t="s">
        <v>683</v>
      </c>
      <c r="AB189" s="21">
        <v>330</v>
      </c>
      <c r="AC189" s="42">
        <v>80</v>
      </c>
      <c r="AD189" s="43"/>
      <c r="AE189" s="19">
        <f t="shared" si="2"/>
        <v>0</v>
      </c>
      <c r="AF189" s="122" t="s">
        <v>483</v>
      </c>
      <c r="AG189" s="295" t="s">
        <v>484</v>
      </c>
      <c r="AH189" s="155" t="s">
        <v>17</v>
      </c>
      <c r="AI189" s="158">
        <v>64000000</v>
      </c>
      <c r="AJ189" s="116" t="s">
        <v>485</v>
      </c>
      <c r="AK189" s="116" t="s">
        <v>498</v>
      </c>
      <c r="AL189" s="301" t="s">
        <v>492</v>
      </c>
      <c r="AM189" s="122" t="s">
        <v>504</v>
      </c>
      <c r="AN189" s="125" t="s">
        <v>507</v>
      </c>
      <c r="AO189" s="122"/>
      <c r="AP189" s="122"/>
    </row>
    <row r="190" spans="1:43" ht="90" customHeight="1" x14ac:dyDescent="0.3">
      <c r="A190" s="267"/>
      <c r="B190" s="267"/>
      <c r="C190" s="240"/>
      <c r="D190" s="240"/>
      <c r="E190" s="240"/>
      <c r="F190" s="270"/>
      <c r="G190" s="250"/>
      <c r="H190" s="240"/>
      <c r="I190" s="240"/>
      <c r="J190" s="250"/>
      <c r="K190" s="205"/>
      <c r="L190" s="277"/>
      <c r="M190" s="212"/>
      <c r="N190" s="204"/>
      <c r="O190" s="204"/>
      <c r="P190" s="204"/>
      <c r="Q190" s="204"/>
      <c r="R190" s="204"/>
      <c r="S190" s="204"/>
      <c r="T190" s="204"/>
      <c r="U190" s="204"/>
      <c r="V190" s="172"/>
      <c r="W190" s="221"/>
      <c r="X190" s="135"/>
      <c r="Y190" s="10" t="s">
        <v>640</v>
      </c>
      <c r="Z190" s="109">
        <v>2.7</v>
      </c>
      <c r="AA190" s="18" t="s">
        <v>688</v>
      </c>
      <c r="AB190" s="21">
        <v>240</v>
      </c>
      <c r="AC190" s="42">
        <v>50</v>
      </c>
      <c r="AD190" s="43"/>
      <c r="AE190" s="19">
        <f t="shared" si="2"/>
        <v>0</v>
      </c>
      <c r="AF190" s="123"/>
      <c r="AG190" s="296"/>
      <c r="AH190" s="156"/>
      <c r="AI190" s="159"/>
      <c r="AJ190" s="117"/>
      <c r="AK190" s="117"/>
      <c r="AL190" s="301"/>
      <c r="AM190" s="123"/>
      <c r="AN190" s="126"/>
      <c r="AO190" s="123"/>
      <c r="AP190" s="123"/>
    </row>
    <row r="191" spans="1:43" s="81" customFormat="1" ht="32.5" x14ac:dyDescent="0.35">
      <c r="A191" s="64"/>
      <c r="B191" s="64"/>
      <c r="C191" s="65"/>
      <c r="D191" s="66"/>
      <c r="E191" s="65"/>
      <c r="F191" s="67"/>
      <c r="G191" s="68"/>
      <c r="H191" s="69"/>
      <c r="I191" s="65"/>
      <c r="J191" s="69"/>
      <c r="K191" s="70"/>
      <c r="L191" s="70"/>
      <c r="M191" s="70"/>
      <c r="N191" s="86"/>
      <c r="O191" s="70"/>
      <c r="P191" s="86"/>
      <c r="Q191" s="71"/>
      <c r="R191" s="72"/>
      <c r="S191" s="65"/>
      <c r="T191" s="73"/>
      <c r="U191" s="65"/>
      <c r="V191" s="70"/>
      <c r="W191" s="70"/>
      <c r="X191" s="70"/>
      <c r="Y191" s="70"/>
      <c r="Z191" s="74"/>
      <c r="AA191" s="70"/>
      <c r="AB191" s="65"/>
      <c r="AC191" s="72"/>
      <c r="AD191" s="71"/>
      <c r="AE191" s="75"/>
      <c r="AF191" s="75"/>
      <c r="AG191" s="114"/>
      <c r="AH191" s="113"/>
      <c r="AI191" s="113"/>
      <c r="AJ191" s="76"/>
      <c r="AK191" s="71"/>
      <c r="AL191" s="72"/>
      <c r="AM191" s="77"/>
      <c r="AN191" s="78"/>
      <c r="AO191" s="79"/>
      <c r="AP191" s="73"/>
      <c r="AQ191" s="80"/>
    </row>
    <row r="192" spans="1:43" ht="31" x14ac:dyDescent="0.3">
      <c r="A192" s="164" t="s">
        <v>53</v>
      </c>
      <c r="B192" s="164" t="s">
        <v>323</v>
      </c>
      <c r="C192" s="134" t="s">
        <v>324</v>
      </c>
      <c r="D192" s="134" t="s">
        <v>16</v>
      </c>
      <c r="E192" s="134" t="s">
        <v>325</v>
      </c>
      <c r="F192" s="161" t="s">
        <v>327</v>
      </c>
      <c r="G192" s="186" t="s">
        <v>462</v>
      </c>
      <c r="H192" s="134" t="s">
        <v>675</v>
      </c>
      <c r="I192" s="134">
        <v>0</v>
      </c>
      <c r="J192" s="186" t="s">
        <v>346</v>
      </c>
      <c r="K192" s="171">
        <v>48</v>
      </c>
      <c r="L192" s="211">
        <v>3.2</v>
      </c>
      <c r="M192" s="211">
        <v>44.8</v>
      </c>
      <c r="N192" s="202"/>
      <c r="O192" s="202"/>
      <c r="P192" s="202"/>
      <c r="Q192" s="202"/>
      <c r="R192" s="202"/>
      <c r="S192" s="202"/>
      <c r="T192" s="202"/>
      <c r="U192" s="202"/>
      <c r="V192" s="171" t="s">
        <v>499</v>
      </c>
      <c r="W192" s="221">
        <v>2021130010237</v>
      </c>
      <c r="X192" s="134" t="s">
        <v>480</v>
      </c>
      <c r="Y192" s="10" t="s">
        <v>641</v>
      </c>
      <c r="Z192" s="50">
        <v>24</v>
      </c>
      <c r="AA192" s="18" t="s">
        <v>683</v>
      </c>
      <c r="AB192" s="21">
        <v>330</v>
      </c>
      <c r="AC192" s="42">
        <v>24</v>
      </c>
      <c r="AD192" s="43"/>
      <c r="AE192" s="19">
        <f t="shared" si="2"/>
        <v>0</v>
      </c>
      <c r="AF192" s="122" t="s">
        <v>483</v>
      </c>
      <c r="AG192" s="295" t="s">
        <v>484</v>
      </c>
      <c r="AH192" s="155" t="s">
        <v>17</v>
      </c>
      <c r="AI192" s="158">
        <v>80000000</v>
      </c>
      <c r="AJ192" s="116" t="s">
        <v>485</v>
      </c>
      <c r="AK192" s="116" t="s">
        <v>499</v>
      </c>
      <c r="AL192" s="301" t="s">
        <v>493</v>
      </c>
      <c r="AM192" s="122" t="s">
        <v>504</v>
      </c>
      <c r="AN192" s="125" t="s">
        <v>507</v>
      </c>
      <c r="AO192" s="122"/>
      <c r="AP192" s="122"/>
    </row>
    <row r="193" spans="1:43" ht="46.5" x14ac:dyDescent="0.3">
      <c r="A193" s="165"/>
      <c r="B193" s="165"/>
      <c r="C193" s="135"/>
      <c r="D193" s="135"/>
      <c r="E193" s="135"/>
      <c r="F193" s="162"/>
      <c r="G193" s="187"/>
      <c r="H193" s="135"/>
      <c r="I193" s="135"/>
      <c r="J193" s="187"/>
      <c r="K193" s="172"/>
      <c r="L193" s="213"/>
      <c r="M193" s="213"/>
      <c r="N193" s="203"/>
      <c r="O193" s="203"/>
      <c r="P193" s="203"/>
      <c r="Q193" s="203"/>
      <c r="R193" s="203"/>
      <c r="S193" s="203"/>
      <c r="T193" s="203"/>
      <c r="U193" s="203"/>
      <c r="V193" s="172"/>
      <c r="W193" s="221"/>
      <c r="X193" s="135"/>
      <c r="Y193" s="10" t="s">
        <v>646</v>
      </c>
      <c r="Z193" s="41">
        <v>24</v>
      </c>
      <c r="AA193" s="18" t="s">
        <v>691</v>
      </c>
      <c r="AB193" s="21">
        <v>180</v>
      </c>
      <c r="AC193" s="42">
        <v>24</v>
      </c>
      <c r="AD193" s="43"/>
      <c r="AE193" s="19">
        <f t="shared" si="2"/>
        <v>0</v>
      </c>
      <c r="AF193" s="123"/>
      <c r="AG193" s="296"/>
      <c r="AH193" s="156"/>
      <c r="AI193" s="159"/>
      <c r="AJ193" s="117"/>
      <c r="AK193" s="117"/>
      <c r="AL193" s="301"/>
      <c r="AM193" s="123"/>
      <c r="AN193" s="126"/>
      <c r="AO193" s="123"/>
      <c r="AP193" s="123"/>
    </row>
    <row r="194" spans="1:43" ht="46.5" x14ac:dyDescent="0.3">
      <c r="A194" s="166"/>
      <c r="B194" s="166"/>
      <c r="C194" s="136"/>
      <c r="D194" s="136"/>
      <c r="E194" s="136"/>
      <c r="F194" s="163"/>
      <c r="G194" s="188"/>
      <c r="H194" s="136"/>
      <c r="I194" s="136"/>
      <c r="J194" s="188"/>
      <c r="K194" s="173"/>
      <c r="L194" s="212"/>
      <c r="M194" s="212"/>
      <c r="N194" s="204"/>
      <c r="O194" s="204"/>
      <c r="P194" s="204"/>
      <c r="Q194" s="204"/>
      <c r="R194" s="204"/>
      <c r="S194" s="204"/>
      <c r="T194" s="204"/>
      <c r="U194" s="204"/>
      <c r="V194" s="173"/>
      <c r="W194" s="221"/>
      <c r="X194" s="136"/>
      <c r="Y194" s="10" t="s">
        <v>642</v>
      </c>
      <c r="Z194" s="51">
        <v>24</v>
      </c>
      <c r="AA194" s="18" t="s">
        <v>683</v>
      </c>
      <c r="AB194" s="21">
        <v>330</v>
      </c>
      <c r="AC194" s="42">
        <v>24</v>
      </c>
      <c r="AD194" s="43"/>
      <c r="AE194" s="19">
        <f t="shared" si="2"/>
        <v>0</v>
      </c>
      <c r="AF194" s="124"/>
      <c r="AG194" s="297"/>
      <c r="AH194" s="157"/>
      <c r="AI194" s="159"/>
      <c r="AJ194" s="118"/>
      <c r="AK194" s="118"/>
      <c r="AL194" s="301"/>
      <c r="AM194" s="124"/>
      <c r="AN194" s="127"/>
      <c r="AO194" s="124"/>
      <c r="AP194" s="124"/>
    </row>
    <row r="195" spans="1:43" s="81" customFormat="1" ht="32.5" x14ac:dyDescent="0.35">
      <c r="A195" s="64"/>
      <c r="B195" s="64"/>
      <c r="C195" s="65"/>
      <c r="D195" s="66"/>
      <c r="E195" s="65"/>
      <c r="F195" s="67"/>
      <c r="G195" s="68"/>
      <c r="H195" s="69"/>
      <c r="I195" s="65"/>
      <c r="J195" s="69"/>
      <c r="K195" s="70"/>
      <c r="L195" s="70"/>
      <c r="M195" s="70"/>
      <c r="N195" s="86"/>
      <c r="O195" s="70"/>
      <c r="P195" s="86"/>
      <c r="Q195" s="71"/>
      <c r="R195" s="72"/>
      <c r="S195" s="65"/>
      <c r="T195" s="73"/>
      <c r="U195" s="65"/>
      <c r="V195" s="70"/>
      <c r="W195" s="70"/>
      <c r="X195" s="70"/>
      <c r="Y195" s="70"/>
      <c r="Z195" s="74"/>
      <c r="AA195" s="70"/>
      <c r="AB195" s="65"/>
      <c r="AC195" s="72"/>
      <c r="AD195" s="71"/>
      <c r="AE195" s="75"/>
      <c r="AF195" s="75"/>
      <c r="AG195" s="114"/>
      <c r="AH195" s="113"/>
      <c r="AI195" s="113"/>
      <c r="AJ195" s="76"/>
      <c r="AK195" s="71"/>
      <c r="AL195" s="72"/>
      <c r="AM195" s="77"/>
      <c r="AN195" s="78"/>
      <c r="AO195" s="79"/>
      <c r="AP195" s="73"/>
      <c r="AQ195" s="80"/>
    </row>
    <row r="196" spans="1:43" ht="46.5" customHeight="1" x14ac:dyDescent="0.3">
      <c r="A196" s="164" t="s">
        <v>328</v>
      </c>
      <c r="B196" s="164" t="s">
        <v>329</v>
      </c>
      <c r="C196" s="134" t="s">
        <v>330</v>
      </c>
      <c r="D196" s="134">
        <v>274</v>
      </c>
      <c r="E196" s="240" t="s">
        <v>331</v>
      </c>
      <c r="F196" s="270" t="s">
        <v>315</v>
      </c>
      <c r="G196" s="250" t="s">
        <v>336</v>
      </c>
      <c r="H196" s="240" t="s">
        <v>354</v>
      </c>
      <c r="I196" s="240">
        <v>274</v>
      </c>
      <c r="J196" s="10" t="s">
        <v>347</v>
      </c>
      <c r="K196" s="171">
        <v>274</v>
      </c>
      <c r="L196" s="206">
        <v>120</v>
      </c>
      <c r="M196" s="206">
        <v>31</v>
      </c>
      <c r="N196" s="285"/>
      <c r="O196" s="285"/>
      <c r="P196" s="285"/>
      <c r="Q196" s="285"/>
      <c r="R196" s="285"/>
      <c r="S196" s="285"/>
      <c r="T196" s="285"/>
      <c r="U196" s="285"/>
      <c r="V196" s="205" t="s">
        <v>500</v>
      </c>
      <c r="W196" s="290">
        <v>2021130010185</v>
      </c>
      <c r="X196" s="240" t="s">
        <v>477</v>
      </c>
      <c r="Y196" s="10" t="s">
        <v>647</v>
      </c>
      <c r="Z196" s="41">
        <v>30</v>
      </c>
      <c r="AA196" s="18" t="s">
        <v>691</v>
      </c>
      <c r="AB196" s="21">
        <v>300</v>
      </c>
      <c r="AC196" s="42">
        <v>30</v>
      </c>
      <c r="AD196" s="43"/>
      <c r="AE196" s="19">
        <f t="shared" si="2"/>
        <v>0</v>
      </c>
      <c r="AF196" s="300" t="s">
        <v>483</v>
      </c>
      <c r="AG196" s="272" t="s">
        <v>484</v>
      </c>
      <c r="AH196" s="232" t="s">
        <v>17</v>
      </c>
      <c r="AI196" s="298">
        <v>350000000</v>
      </c>
      <c r="AJ196" s="302" t="s">
        <v>485</v>
      </c>
      <c r="AK196" s="302" t="s">
        <v>500</v>
      </c>
      <c r="AL196" s="303" t="s">
        <v>489</v>
      </c>
      <c r="AM196" s="300" t="s">
        <v>504</v>
      </c>
      <c r="AN196" s="258" t="s">
        <v>507</v>
      </c>
      <c r="AO196" s="300"/>
      <c r="AP196" s="300"/>
    </row>
    <row r="197" spans="1:43" ht="31" x14ac:dyDescent="0.3">
      <c r="A197" s="165"/>
      <c r="B197" s="165"/>
      <c r="C197" s="135"/>
      <c r="D197" s="135"/>
      <c r="E197" s="240"/>
      <c r="F197" s="270"/>
      <c r="G197" s="250"/>
      <c r="H197" s="240"/>
      <c r="I197" s="240"/>
      <c r="J197" s="186" t="s">
        <v>348</v>
      </c>
      <c r="K197" s="172"/>
      <c r="L197" s="299"/>
      <c r="M197" s="299"/>
      <c r="N197" s="286"/>
      <c r="O197" s="286"/>
      <c r="P197" s="286"/>
      <c r="Q197" s="286"/>
      <c r="R197" s="286"/>
      <c r="S197" s="286"/>
      <c r="T197" s="286"/>
      <c r="U197" s="286"/>
      <c r="V197" s="205"/>
      <c r="W197" s="290"/>
      <c r="X197" s="240"/>
      <c r="Y197" s="10" t="s">
        <v>643</v>
      </c>
      <c r="Z197" s="41">
        <v>10</v>
      </c>
      <c r="AA197" s="18" t="s">
        <v>691</v>
      </c>
      <c r="AB197" s="21">
        <v>300</v>
      </c>
      <c r="AC197" s="42">
        <v>10</v>
      </c>
      <c r="AD197" s="43"/>
      <c r="AE197" s="19">
        <f t="shared" si="2"/>
        <v>0</v>
      </c>
      <c r="AF197" s="300"/>
      <c r="AG197" s="272"/>
      <c r="AH197" s="232"/>
      <c r="AI197" s="298"/>
      <c r="AJ197" s="302"/>
      <c r="AK197" s="302"/>
      <c r="AL197" s="303"/>
      <c r="AM197" s="300"/>
      <c r="AN197" s="258"/>
      <c r="AO197" s="300"/>
      <c r="AP197" s="300"/>
    </row>
    <row r="198" spans="1:43" ht="31" x14ac:dyDescent="0.3">
      <c r="A198" s="165"/>
      <c r="B198" s="165"/>
      <c r="C198" s="135"/>
      <c r="D198" s="135"/>
      <c r="E198" s="240"/>
      <c r="F198" s="270"/>
      <c r="G198" s="250"/>
      <c r="H198" s="240"/>
      <c r="I198" s="240"/>
      <c r="J198" s="188"/>
      <c r="K198" s="172"/>
      <c r="L198" s="299"/>
      <c r="M198" s="299"/>
      <c r="N198" s="286"/>
      <c r="O198" s="286"/>
      <c r="P198" s="286"/>
      <c r="Q198" s="286"/>
      <c r="R198" s="286"/>
      <c r="S198" s="286"/>
      <c r="T198" s="286"/>
      <c r="U198" s="286"/>
      <c r="V198" s="205"/>
      <c r="W198" s="290"/>
      <c r="X198" s="240"/>
      <c r="Y198" s="10" t="s">
        <v>644</v>
      </c>
      <c r="Z198" s="41">
        <v>20</v>
      </c>
      <c r="AA198" s="18" t="s">
        <v>691</v>
      </c>
      <c r="AB198" s="21">
        <v>300</v>
      </c>
      <c r="AC198" s="42">
        <v>20</v>
      </c>
      <c r="AD198" s="43"/>
      <c r="AE198" s="19">
        <f t="shared" si="2"/>
        <v>0</v>
      </c>
      <c r="AF198" s="300"/>
      <c r="AG198" s="272"/>
      <c r="AH198" s="232"/>
      <c r="AI198" s="298"/>
      <c r="AJ198" s="302"/>
      <c r="AK198" s="302"/>
      <c r="AL198" s="303"/>
      <c r="AM198" s="300"/>
      <c r="AN198" s="258"/>
      <c r="AO198" s="300"/>
      <c r="AP198" s="300"/>
    </row>
    <row r="199" spans="1:43" ht="46.5" x14ac:dyDescent="0.3">
      <c r="A199" s="166"/>
      <c r="B199" s="166"/>
      <c r="C199" s="136"/>
      <c r="D199" s="136"/>
      <c r="E199" s="240"/>
      <c r="F199" s="270"/>
      <c r="G199" s="250"/>
      <c r="H199" s="240"/>
      <c r="I199" s="240"/>
      <c r="J199" s="10" t="s">
        <v>349</v>
      </c>
      <c r="K199" s="173"/>
      <c r="L199" s="207"/>
      <c r="M199" s="207"/>
      <c r="N199" s="287"/>
      <c r="O199" s="287"/>
      <c r="P199" s="287"/>
      <c r="Q199" s="287"/>
      <c r="R199" s="287"/>
      <c r="S199" s="287"/>
      <c r="T199" s="287"/>
      <c r="U199" s="287"/>
      <c r="V199" s="205"/>
      <c r="W199" s="290"/>
      <c r="X199" s="240"/>
      <c r="Y199" s="7" t="s">
        <v>645</v>
      </c>
      <c r="Z199" s="41">
        <v>60</v>
      </c>
      <c r="AA199" s="18" t="s">
        <v>683</v>
      </c>
      <c r="AB199" s="21">
        <v>330</v>
      </c>
      <c r="AC199" s="42">
        <v>60</v>
      </c>
      <c r="AD199" s="43"/>
      <c r="AE199" s="19">
        <f t="shared" si="2"/>
        <v>0</v>
      </c>
      <c r="AF199" s="300"/>
      <c r="AG199" s="272"/>
      <c r="AH199" s="232"/>
      <c r="AI199" s="298"/>
      <c r="AJ199" s="302"/>
      <c r="AK199" s="302"/>
      <c r="AL199" s="303"/>
      <c r="AM199" s="300"/>
      <c r="AN199" s="258"/>
      <c r="AO199" s="300"/>
      <c r="AP199" s="300"/>
    </row>
    <row r="201" spans="1:43" ht="15" customHeight="1" x14ac:dyDescent="0.4"/>
    <row r="204" spans="1:43" ht="52.5" customHeight="1" x14ac:dyDescent="0.4"/>
    <row r="207" spans="1:43" ht="15" customHeight="1" x14ac:dyDescent="0.4"/>
    <row r="209" ht="15" customHeight="1" x14ac:dyDescent="0.4"/>
    <row r="212" ht="15" customHeight="1" x14ac:dyDescent="0.4"/>
  </sheetData>
  <mergeCells count="1257">
    <mergeCell ref="U126:U129"/>
    <mergeCell ref="U130:U131"/>
    <mergeCell ref="U133:U137"/>
    <mergeCell ref="E35:E37"/>
    <mergeCell ref="G35:G37"/>
    <mergeCell ref="H35:H37"/>
    <mergeCell ref="J36:J37"/>
    <mergeCell ref="L36:L37"/>
    <mergeCell ref="M36:M37"/>
    <mergeCell ref="Y40:Y41"/>
    <mergeCell ref="Z40:Z41"/>
    <mergeCell ref="AA40:AA41"/>
    <mergeCell ref="AB40:AB41"/>
    <mergeCell ref="AC40:AC41"/>
    <mergeCell ref="AD40:AD41"/>
    <mergeCell ref="AE40:AE41"/>
    <mergeCell ref="Y43:Y44"/>
    <mergeCell ref="Z43:Z44"/>
    <mergeCell ref="V34:V39"/>
    <mergeCell ref="L38:L39"/>
    <mergeCell ref="J38:J39"/>
    <mergeCell ref="H38:H39"/>
    <mergeCell ref="G38:G39"/>
    <mergeCell ref="E38:E39"/>
    <mergeCell ref="AA43:AA44"/>
    <mergeCell ref="AB43:AB44"/>
    <mergeCell ref="AC43:AC44"/>
    <mergeCell ref="AD43:AD44"/>
    <mergeCell ref="AE43:AE44"/>
    <mergeCell ref="U140:U144"/>
    <mergeCell ref="U145:U146"/>
    <mergeCell ref="S185:S187"/>
    <mergeCell ref="T4:T5"/>
    <mergeCell ref="T6:T8"/>
    <mergeCell ref="T9:T11"/>
    <mergeCell ref="T13:T14"/>
    <mergeCell ref="T19:T20"/>
    <mergeCell ref="T21:T22"/>
    <mergeCell ref="T23:T24"/>
    <mergeCell ref="T26:T28"/>
    <mergeCell ref="T29:T30"/>
    <mergeCell ref="T31:T32"/>
    <mergeCell ref="T49:T50"/>
    <mergeCell ref="T51:T54"/>
    <mergeCell ref="T58:T59"/>
    <mergeCell ref="T60:T63"/>
    <mergeCell ref="T66:T67"/>
    <mergeCell ref="T72:T76"/>
    <mergeCell ref="U149:U150"/>
    <mergeCell ref="U81:U84"/>
    <mergeCell ref="U85:U87"/>
    <mergeCell ref="U92:U94"/>
    <mergeCell ref="U95:U96"/>
    <mergeCell ref="U110:U119"/>
    <mergeCell ref="T81:T84"/>
    <mergeCell ref="T85:T87"/>
    <mergeCell ref="T92:T94"/>
    <mergeCell ref="T95:T96"/>
    <mergeCell ref="T110:T119"/>
    <mergeCell ref="T122:T124"/>
    <mergeCell ref="U122:U124"/>
    <mergeCell ref="S149:S150"/>
    <mergeCell ref="S151:S152"/>
    <mergeCell ref="U151:U152"/>
    <mergeCell ref="U154:U155"/>
    <mergeCell ref="T181:T184"/>
    <mergeCell ref="T189:T190"/>
    <mergeCell ref="T192:T194"/>
    <mergeCell ref="T196:T199"/>
    <mergeCell ref="T149:T150"/>
    <mergeCell ref="T151:T152"/>
    <mergeCell ref="T154:T155"/>
    <mergeCell ref="T156:T158"/>
    <mergeCell ref="T159:T161"/>
    <mergeCell ref="T163:T164"/>
    <mergeCell ref="T166:T168"/>
    <mergeCell ref="T170:T171"/>
    <mergeCell ref="T177:T179"/>
    <mergeCell ref="U192:U194"/>
    <mergeCell ref="U196:U199"/>
    <mergeCell ref="U156:U158"/>
    <mergeCell ref="U159:U161"/>
    <mergeCell ref="U163:U164"/>
    <mergeCell ref="U166:U168"/>
    <mergeCell ref="U170:U171"/>
    <mergeCell ref="U177:U179"/>
    <mergeCell ref="U181:U184"/>
    <mergeCell ref="S85:S87"/>
    <mergeCell ref="S189:S190"/>
    <mergeCell ref="S192:S194"/>
    <mergeCell ref="S196:S199"/>
    <mergeCell ref="U4:U5"/>
    <mergeCell ref="U6:U8"/>
    <mergeCell ref="U9:U11"/>
    <mergeCell ref="U13:U14"/>
    <mergeCell ref="U19:U20"/>
    <mergeCell ref="U21:U22"/>
    <mergeCell ref="U23:U24"/>
    <mergeCell ref="U26:U28"/>
    <mergeCell ref="U29:U30"/>
    <mergeCell ref="U31:U32"/>
    <mergeCell ref="U49:U50"/>
    <mergeCell ref="U51:U54"/>
    <mergeCell ref="U58:U59"/>
    <mergeCell ref="U60:U63"/>
    <mergeCell ref="U66:U67"/>
    <mergeCell ref="U72:U76"/>
    <mergeCell ref="S4:S5"/>
    <mergeCell ref="S6:S8"/>
    <mergeCell ref="S9:S11"/>
    <mergeCell ref="S13:S14"/>
    <mergeCell ref="S154:S155"/>
    <mergeCell ref="S156:S158"/>
    <mergeCell ref="S159:S161"/>
    <mergeCell ref="S163:S164"/>
    <mergeCell ref="S166:S168"/>
    <mergeCell ref="S170:S171"/>
    <mergeCell ref="S140:S144"/>
    <mergeCell ref="S145:S146"/>
    <mergeCell ref="S19:S20"/>
    <mergeCell ref="S21:S22"/>
    <mergeCell ref="S23:S24"/>
    <mergeCell ref="S26:S28"/>
    <mergeCell ref="S29:S30"/>
    <mergeCell ref="R154:R155"/>
    <mergeCell ref="R156:R158"/>
    <mergeCell ref="R159:R161"/>
    <mergeCell ref="R163:R164"/>
    <mergeCell ref="R166:R168"/>
    <mergeCell ref="R170:R171"/>
    <mergeCell ref="R181:R184"/>
    <mergeCell ref="R4:R5"/>
    <mergeCell ref="R6:R8"/>
    <mergeCell ref="R9:R11"/>
    <mergeCell ref="R13:R14"/>
    <mergeCell ref="R19:R20"/>
    <mergeCell ref="R21:R22"/>
    <mergeCell ref="R23:R24"/>
    <mergeCell ref="R26:R28"/>
    <mergeCell ref="R29:R30"/>
    <mergeCell ref="S110:S119"/>
    <mergeCell ref="S122:S124"/>
    <mergeCell ref="S126:S129"/>
    <mergeCell ref="S130:S131"/>
    <mergeCell ref="S133:S137"/>
    <mergeCell ref="S31:S32"/>
    <mergeCell ref="S49:S50"/>
    <mergeCell ref="S51:S54"/>
    <mergeCell ref="S58:S59"/>
    <mergeCell ref="S72:S76"/>
    <mergeCell ref="S81:S84"/>
    <mergeCell ref="R110:R119"/>
    <mergeCell ref="R122:R124"/>
    <mergeCell ref="R126:R129"/>
    <mergeCell ref="R130:R131"/>
    <mergeCell ref="R133:R137"/>
    <mergeCell ref="R140:R144"/>
    <mergeCell ref="R145:R146"/>
    <mergeCell ref="R149:R150"/>
    <mergeCell ref="R151:R152"/>
    <mergeCell ref="R31:R32"/>
    <mergeCell ref="R49:R50"/>
    <mergeCell ref="R51:R54"/>
    <mergeCell ref="R58:R59"/>
    <mergeCell ref="R60:R63"/>
    <mergeCell ref="R66:R67"/>
    <mergeCell ref="R72:R76"/>
    <mergeCell ref="R81:R84"/>
    <mergeCell ref="R85:R87"/>
    <mergeCell ref="O154:O155"/>
    <mergeCell ref="O156:O158"/>
    <mergeCell ref="O159:O161"/>
    <mergeCell ref="O163:O164"/>
    <mergeCell ref="O166:O168"/>
    <mergeCell ref="O170:O171"/>
    <mergeCell ref="O177:O179"/>
    <mergeCell ref="O181:O184"/>
    <mergeCell ref="O110:O119"/>
    <mergeCell ref="O122:O124"/>
    <mergeCell ref="O126:O129"/>
    <mergeCell ref="O130:O131"/>
    <mergeCell ref="O133:O137"/>
    <mergeCell ref="O140:O144"/>
    <mergeCell ref="O145:O146"/>
    <mergeCell ref="O149:O150"/>
    <mergeCell ref="O151:O152"/>
    <mergeCell ref="O31:O32"/>
    <mergeCell ref="O49:O50"/>
    <mergeCell ref="O51:O54"/>
    <mergeCell ref="O58:O59"/>
    <mergeCell ref="O60:O63"/>
    <mergeCell ref="O66:O67"/>
    <mergeCell ref="O72:O76"/>
    <mergeCell ref="O81:O84"/>
    <mergeCell ref="O85:O87"/>
    <mergeCell ref="O4:O5"/>
    <mergeCell ref="O6:O8"/>
    <mergeCell ref="O9:O11"/>
    <mergeCell ref="O13:O14"/>
    <mergeCell ref="O19:O20"/>
    <mergeCell ref="O21:O22"/>
    <mergeCell ref="O23:O24"/>
    <mergeCell ref="O26:O28"/>
    <mergeCell ref="O29:O30"/>
    <mergeCell ref="P81:P84"/>
    <mergeCell ref="P85:P87"/>
    <mergeCell ref="P4:P5"/>
    <mergeCell ref="P6:P8"/>
    <mergeCell ref="P9:P11"/>
    <mergeCell ref="P13:P14"/>
    <mergeCell ref="P19:P20"/>
    <mergeCell ref="P21:P22"/>
    <mergeCell ref="P23:P24"/>
    <mergeCell ref="P26:P28"/>
    <mergeCell ref="P29:P30"/>
    <mergeCell ref="P154:P155"/>
    <mergeCell ref="P156:P158"/>
    <mergeCell ref="P159:P161"/>
    <mergeCell ref="P163:P164"/>
    <mergeCell ref="P166:P168"/>
    <mergeCell ref="P170:P171"/>
    <mergeCell ref="P110:P119"/>
    <mergeCell ref="P122:P124"/>
    <mergeCell ref="P126:P129"/>
    <mergeCell ref="P130:P131"/>
    <mergeCell ref="P133:P137"/>
    <mergeCell ref="P140:P144"/>
    <mergeCell ref="P145:P146"/>
    <mergeCell ref="P149:P150"/>
    <mergeCell ref="P151:P152"/>
    <mergeCell ref="Q4:Q5"/>
    <mergeCell ref="Q6:Q8"/>
    <mergeCell ref="Q9:Q11"/>
    <mergeCell ref="Q13:Q14"/>
    <mergeCell ref="Q19:Q20"/>
    <mergeCell ref="Q21:Q22"/>
    <mergeCell ref="Q23:Q24"/>
    <mergeCell ref="Q26:Q28"/>
    <mergeCell ref="Q29:Q30"/>
    <mergeCell ref="Q154:Q155"/>
    <mergeCell ref="Q156:Q158"/>
    <mergeCell ref="Q159:Q161"/>
    <mergeCell ref="Q163:Q164"/>
    <mergeCell ref="Q166:Q168"/>
    <mergeCell ref="Q170:Q171"/>
    <mergeCell ref="Q177:Q179"/>
    <mergeCell ref="Q181:Q184"/>
    <mergeCell ref="Q110:Q119"/>
    <mergeCell ref="Q122:Q124"/>
    <mergeCell ref="Q126:Q129"/>
    <mergeCell ref="Q130:Q131"/>
    <mergeCell ref="Q133:Q137"/>
    <mergeCell ref="Q140:Q144"/>
    <mergeCell ref="Q145:Q146"/>
    <mergeCell ref="Q149:Q150"/>
    <mergeCell ref="Q151:Q152"/>
    <mergeCell ref="N156:N158"/>
    <mergeCell ref="N159:N161"/>
    <mergeCell ref="N163:N164"/>
    <mergeCell ref="N166:N168"/>
    <mergeCell ref="N170:N171"/>
    <mergeCell ref="N177:N179"/>
    <mergeCell ref="N181:N184"/>
    <mergeCell ref="N85:N87"/>
    <mergeCell ref="N92:N94"/>
    <mergeCell ref="N95:N96"/>
    <mergeCell ref="N110:N119"/>
    <mergeCell ref="N122:N124"/>
    <mergeCell ref="N126:N129"/>
    <mergeCell ref="N130:N131"/>
    <mergeCell ref="N133:N137"/>
    <mergeCell ref="N140:N144"/>
    <mergeCell ref="Q31:Q32"/>
    <mergeCell ref="Q49:Q50"/>
    <mergeCell ref="Q51:Q54"/>
    <mergeCell ref="Q58:Q59"/>
    <mergeCell ref="Q60:Q63"/>
    <mergeCell ref="Q66:Q67"/>
    <mergeCell ref="Q72:Q76"/>
    <mergeCell ref="Q81:Q84"/>
    <mergeCell ref="Q85:Q87"/>
    <mergeCell ref="P31:P32"/>
    <mergeCell ref="P49:P50"/>
    <mergeCell ref="P51:P54"/>
    <mergeCell ref="P58:P59"/>
    <mergeCell ref="P60:P63"/>
    <mergeCell ref="P66:P67"/>
    <mergeCell ref="P72:P76"/>
    <mergeCell ref="N4:N5"/>
    <mergeCell ref="N6:N8"/>
    <mergeCell ref="N9:N11"/>
    <mergeCell ref="N13:N14"/>
    <mergeCell ref="N19:N20"/>
    <mergeCell ref="N21:N22"/>
    <mergeCell ref="N23:N24"/>
    <mergeCell ref="N26:N28"/>
    <mergeCell ref="N29:N30"/>
    <mergeCell ref="N31:N32"/>
    <mergeCell ref="N49:N50"/>
    <mergeCell ref="N51:N54"/>
    <mergeCell ref="N58:N59"/>
    <mergeCell ref="N60:N63"/>
    <mergeCell ref="N66:N67"/>
    <mergeCell ref="N72:N76"/>
    <mergeCell ref="N81:N84"/>
    <mergeCell ref="AJ196:AJ199"/>
    <mergeCell ref="AK196:AK199"/>
    <mergeCell ref="AL196:AL199"/>
    <mergeCell ref="AM196:AM199"/>
    <mergeCell ref="AN196:AN199"/>
    <mergeCell ref="AO196:AO199"/>
    <mergeCell ref="AP196:AP199"/>
    <mergeCell ref="AH192:AH194"/>
    <mergeCell ref="AI192:AI194"/>
    <mergeCell ref="AJ192:AJ194"/>
    <mergeCell ref="AK192:AK194"/>
    <mergeCell ref="AL192:AL194"/>
    <mergeCell ref="AM192:AM194"/>
    <mergeCell ref="AN192:AN194"/>
    <mergeCell ref="AO192:AO194"/>
    <mergeCell ref="AP192:AP194"/>
    <mergeCell ref="AJ170:AJ172"/>
    <mergeCell ref="AK170:AK172"/>
    <mergeCell ref="AP126:AP131"/>
    <mergeCell ref="AF149:AF152"/>
    <mergeCell ref="AG149:AG152"/>
    <mergeCell ref="AJ189:AJ190"/>
    <mergeCell ref="AK189:AK190"/>
    <mergeCell ref="AL189:AL190"/>
    <mergeCell ref="AM189:AM190"/>
    <mergeCell ref="AN189:AN190"/>
    <mergeCell ref="AO189:AO190"/>
    <mergeCell ref="AP189:AP190"/>
    <mergeCell ref="AJ177:AJ179"/>
    <mergeCell ref="AK177:AK179"/>
    <mergeCell ref="AL177:AL179"/>
    <mergeCell ref="AM177:AM179"/>
    <mergeCell ref="AN177:AN179"/>
    <mergeCell ref="AO177:AO179"/>
    <mergeCell ref="AP177:AP179"/>
    <mergeCell ref="AH149:AH152"/>
    <mergeCell ref="AI149:AI152"/>
    <mergeCell ref="AJ149:AJ152"/>
    <mergeCell ref="AK149:AK152"/>
    <mergeCell ref="AL149:AL152"/>
    <mergeCell ref="AM149:AM152"/>
    <mergeCell ref="AN149:AN152"/>
    <mergeCell ref="AO149:AO152"/>
    <mergeCell ref="AP149:AP152"/>
    <mergeCell ref="AL170:AL172"/>
    <mergeCell ref="AM170:AM172"/>
    <mergeCell ref="AN170:AN172"/>
    <mergeCell ref="AO170:AO172"/>
    <mergeCell ref="AP170:AP172"/>
    <mergeCell ref="AH173:AH175"/>
    <mergeCell ref="AI173:AI175"/>
    <mergeCell ref="AJ173:AJ175"/>
    <mergeCell ref="AK173:AK175"/>
    <mergeCell ref="AL173:AL175"/>
    <mergeCell ref="AM173:AM175"/>
    <mergeCell ref="AN173:AN175"/>
    <mergeCell ref="AO173:AO175"/>
    <mergeCell ref="AP173:AP175"/>
    <mergeCell ref="AG177:AG179"/>
    <mergeCell ref="AG181:AG186"/>
    <mergeCell ref="AG189:AG190"/>
    <mergeCell ref="AG192:AG194"/>
    <mergeCell ref="AG196:AG199"/>
    <mergeCell ref="AH170:AH172"/>
    <mergeCell ref="AI170:AI172"/>
    <mergeCell ref="AH177:AH179"/>
    <mergeCell ref="AI177:AI179"/>
    <mergeCell ref="AH189:AH190"/>
    <mergeCell ref="AI189:AI190"/>
    <mergeCell ref="AH196:AH199"/>
    <mergeCell ref="AI196:AI199"/>
    <mergeCell ref="L196:L199"/>
    <mergeCell ref="K196:K199"/>
    <mergeCell ref="M196:M199"/>
    <mergeCell ref="AF170:AF172"/>
    <mergeCell ref="AF173:AF175"/>
    <mergeCell ref="AF177:AF179"/>
    <mergeCell ref="AF189:AF190"/>
    <mergeCell ref="AF192:AF194"/>
    <mergeCell ref="AF196:AF199"/>
    <mergeCell ref="N189:N190"/>
    <mergeCell ref="N192:N194"/>
    <mergeCell ref="N196:N199"/>
    <mergeCell ref="Q189:Q190"/>
    <mergeCell ref="Q192:Q194"/>
    <mergeCell ref="Q196:Q199"/>
    <mergeCell ref="P177:P179"/>
    <mergeCell ref="P196:P199"/>
    <mergeCell ref="O189:O190"/>
    <mergeCell ref="O192:O194"/>
    <mergeCell ref="R196:R199"/>
    <mergeCell ref="O196:O199"/>
    <mergeCell ref="F126:F131"/>
    <mergeCell ref="C126:C131"/>
    <mergeCell ref="B126:B131"/>
    <mergeCell ref="A126:A131"/>
    <mergeCell ref="V126:V131"/>
    <mergeCell ref="W126:W131"/>
    <mergeCell ref="X126:X131"/>
    <mergeCell ref="J145:J146"/>
    <mergeCell ref="K145:K146"/>
    <mergeCell ref="L145:L146"/>
    <mergeCell ref="M145:M146"/>
    <mergeCell ref="I145:I146"/>
    <mergeCell ref="G145:G146"/>
    <mergeCell ref="H145:H146"/>
    <mergeCell ref="N145:N146"/>
    <mergeCell ref="T126:T129"/>
    <mergeCell ref="T130:T131"/>
    <mergeCell ref="T133:T137"/>
    <mergeCell ref="T140:T144"/>
    <mergeCell ref="T145:T146"/>
    <mergeCell ref="W170:W172"/>
    <mergeCell ref="W173:W175"/>
    <mergeCell ref="W177:W179"/>
    <mergeCell ref="W181:W186"/>
    <mergeCell ref="W189:W190"/>
    <mergeCell ref="W192:W194"/>
    <mergeCell ref="N151:N152"/>
    <mergeCell ref="N154:N155"/>
    <mergeCell ref="W196:W199"/>
    <mergeCell ref="X170:X172"/>
    <mergeCell ref="X173:X175"/>
    <mergeCell ref="AI40:AI42"/>
    <mergeCell ref="AJ40:AJ42"/>
    <mergeCell ref="AK40:AK42"/>
    <mergeCell ref="AL40:AL42"/>
    <mergeCell ref="AM40:AM42"/>
    <mergeCell ref="AN40:AN42"/>
    <mergeCell ref="AO40:AO42"/>
    <mergeCell ref="AM166:AM168"/>
    <mergeCell ref="AN166:AN168"/>
    <mergeCell ref="AO166:AO168"/>
    <mergeCell ref="AM133:AM138"/>
    <mergeCell ref="AN133:AN138"/>
    <mergeCell ref="AO133:AO138"/>
    <mergeCell ref="AM140:AM147"/>
    <mergeCell ref="AN140:AN147"/>
    <mergeCell ref="AO140:AO147"/>
    <mergeCell ref="AM154:AM161"/>
    <mergeCell ref="AN154:AN161"/>
    <mergeCell ref="AO154:AO161"/>
    <mergeCell ref="AM163:AM165"/>
    <mergeCell ref="AI126:AI131"/>
    <mergeCell ref="AJ126:AJ131"/>
    <mergeCell ref="AK126:AK131"/>
    <mergeCell ref="AL126:AL131"/>
    <mergeCell ref="AM126:AM131"/>
    <mergeCell ref="AN126:AN131"/>
    <mergeCell ref="AO126:AO131"/>
    <mergeCell ref="I196:I199"/>
    <mergeCell ref="V196:V199"/>
    <mergeCell ref="J177:J179"/>
    <mergeCell ref="J181:J184"/>
    <mergeCell ref="J189:J190"/>
    <mergeCell ref="J192:J194"/>
    <mergeCell ref="J197:J198"/>
    <mergeCell ref="L177:L179"/>
    <mergeCell ref="L189:L190"/>
    <mergeCell ref="L192:L194"/>
    <mergeCell ref="M156:M158"/>
    <mergeCell ref="M159:M161"/>
    <mergeCell ref="AJ79:AJ88"/>
    <mergeCell ref="AJ98:AJ101"/>
    <mergeCell ref="AI66:AI67"/>
    <mergeCell ref="J60:J63"/>
    <mergeCell ref="J66:J67"/>
    <mergeCell ref="J72:J76"/>
    <mergeCell ref="AG154:AG161"/>
    <mergeCell ref="N149:N150"/>
    <mergeCell ref="L159:L161"/>
    <mergeCell ref="V133:V138"/>
    <mergeCell ref="W133:W138"/>
    <mergeCell ref="X133:X136"/>
    <mergeCell ref="AF133:AF138"/>
    <mergeCell ref="AG133:AG138"/>
    <mergeCell ref="J130:J131"/>
    <mergeCell ref="X177:X179"/>
    <mergeCell ref="X181:X186"/>
    <mergeCell ref="X189:X190"/>
    <mergeCell ref="X192:X194"/>
    <mergeCell ref="X196:X199"/>
    <mergeCell ref="V177:V179"/>
    <mergeCell ref="V181:V186"/>
    <mergeCell ref="V189:V190"/>
    <mergeCell ref="V192:V194"/>
    <mergeCell ref="I177:I179"/>
    <mergeCell ref="I181:I184"/>
    <mergeCell ref="I189:I190"/>
    <mergeCell ref="I192:I194"/>
    <mergeCell ref="H177:H179"/>
    <mergeCell ref="H181:H184"/>
    <mergeCell ref="H189:H190"/>
    <mergeCell ref="H192:H194"/>
    <mergeCell ref="F177:F179"/>
    <mergeCell ref="P189:P190"/>
    <mergeCell ref="P192:P194"/>
    <mergeCell ref="P181:P184"/>
    <mergeCell ref="U189:U190"/>
    <mergeCell ref="S177:S179"/>
    <mergeCell ref="S181:S184"/>
    <mergeCell ref="L185:L187"/>
    <mergeCell ref="J185:J187"/>
    <mergeCell ref="M185:M187"/>
    <mergeCell ref="G185:G187"/>
    <mergeCell ref="H185:H187"/>
    <mergeCell ref="H196:H199"/>
    <mergeCell ref="A196:A199"/>
    <mergeCell ref="B196:B199"/>
    <mergeCell ref="C196:C199"/>
    <mergeCell ref="D196:D199"/>
    <mergeCell ref="E196:E199"/>
    <mergeCell ref="F196:F199"/>
    <mergeCell ref="G177:G179"/>
    <mergeCell ref="G181:G184"/>
    <mergeCell ref="G189:G190"/>
    <mergeCell ref="G192:G194"/>
    <mergeCell ref="G196:G199"/>
    <mergeCell ref="A189:A190"/>
    <mergeCell ref="B189:B190"/>
    <mergeCell ref="C189:C190"/>
    <mergeCell ref="D189:D190"/>
    <mergeCell ref="E189:E190"/>
    <mergeCell ref="F189:F190"/>
    <mergeCell ref="A177:A179"/>
    <mergeCell ref="B177:B179"/>
    <mergeCell ref="C177:C179"/>
    <mergeCell ref="D177:D179"/>
    <mergeCell ref="E177:E179"/>
    <mergeCell ref="A192:A194"/>
    <mergeCell ref="B192:B194"/>
    <mergeCell ref="C192:C194"/>
    <mergeCell ref="D192:D194"/>
    <mergeCell ref="E192:E194"/>
    <mergeCell ref="F192:F194"/>
    <mergeCell ref="A170:A175"/>
    <mergeCell ref="B170:B175"/>
    <mergeCell ref="C170:C175"/>
    <mergeCell ref="D170:D175"/>
    <mergeCell ref="E170:E175"/>
    <mergeCell ref="F170:F175"/>
    <mergeCell ref="I170:I171"/>
    <mergeCell ref="J170:J171"/>
    <mergeCell ref="V170:V172"/>
    <mergeCell ref="V173:V175"/>
    <mergeCell ref="AF163:AF168"/>
    <mergeCell ref="AG163:AG168"/>
    <mergeCell ref="H170:H171"/>
    <mergeCell ref="G170:G171"/>
    <mergeCell ref="M163:M164"/>
    <mergeCell ref="M166:M168"/>
    <mergeCell ref="I163:I164"/>
    <mergeCell ref="I166:I168"/>
    <mergeCell ref="L163:L164"/>
    <mergeCell ref="W166:W168"/>
    <mergeCell ref="X166:X168"/>
    <mergeCell ref="J163:J164"/>
    <mergeCell ref="J166:J168"/>
    <mergeCell ref="H163:H164"/>
    <mergeCell ref="H166:H168"/>
    <mergeCell ref="F163:F168"/>
    <mergeCell ref="G163:G164"/>
    <mergeCell ref="G166:G168"/>
    <mergeCell ref="L166:L168"/>
    <mergeCell ref="AG170:AG172"/>
    <mergeCell ref="AG173:AG175"/>
    <mergeCell ref="A163:A168"/>
    <mergeCell ref="AN163:AN165"/>
    <mergeCell ref="AO163:AO165"/>
    <mergeCell ref="AJ163:AJ165"/>
    <mergeCell ref="AJ166:AJ168"/>
    <mergeCell ref="M154:M155"/>
    <mergeCell ref="AM111:AM121"/>
    <mergeCell ref="AN111:AN121"/>
    <mergeCell ref="AO111:AO121"/>
    <mergeCell ref="AM72:AM77"/>
    <mergeCell ref="AN72:AN77"/>
    <mergeCell ref="AO72:AO77"/>
    <mergeCell ref="AM79:AM88"/>
    <mergeCell ref="AN79:AN88"/>
    <mergeCell ref="AO79:AO88"/>
    <mergeCell ref="V166:V168"/>
    <mergeCell ref="AH163:AH168"/>
    <mergeCell ref="AI163:AI165"/>
    <mergeCell ref="AI166:AI168"/>
    <mergeCell ref="V140:V147"/>
    <mergeCell ref="W140:W147"/>
    <mergeCell ref="AH133:AH138"/>
    <mergeCell ref="AI133:AI138"/>
    <mergeCell ref="W163:W165"/>
    <mergeCell ref="X163:X165"/>
    <mergeCell ref="V163:V165"/>
    <mergeCell ref="V154:V161"/>
    <mergeCell ref="W154:W161"/>
    <mergeCell ref="X154:X155"/>
    <mergeCell ref="AF154:AF161"/>
    <mergeCell ref="AH98:AH101"/>
    <mergeCell ref="AK98:AK101"/>
    <mergeCell ref="AL98:AL101"/>
    <mergeCell ref="AM3:AM17"/>
    <mergeCell ref="AN3:AN17"/>
    <mergeCell ref="AO3:AO17"/>
    <mergeCell ref="AM19:AM24"/>
    <mergeCell ref="AN19:AN24"/>
    <mergeCell ref="AO19:AO24"/>
    <mergeCell ref="AM26:AM32"/>
    <mergeCell ref="AN26:AN32"/>
    <mergeCell ref="AO26:AO32"/>
    <mergeCell ref="AM43:AM46"/>
    <mergeCell ref="AN43:AN46"/>
    <mergeCell ref="AO43:AO46"/>
    <mergeCell ref="AM48:AM55"/>
    <mergeCell ref="AN48:AN55"/>
    <mergeCell ref="AM98:AM101"/>
    <mergeCell ref="AN98:AN101"/>
    <mergeCell ref="AM57:AM64"/>
    <mergeCell ref="AN57:AN64"/>
    <mergeCell ref="AO57:AO64"/>
    <mergeCell ref="AM66:AM67"/>
    <mergeCell ref="AN66:AN67"/>
    <mergeCell ref="AO66:AO67"/>
    <mergeCell ref="AM69:AM70"/>
    <mergeCell ref="AN69:AN70"/>
    <mergeCell ref="AO69:AO70"/>
    <mergeCell ref="AO48:AO55"/>
    <mergeCell ref="AO98:AO101"/>
    <mergeCell ref="AM90:AM96"/>
    <mergeCell ref="AN90:AN96"/>
    <mergeCell ref="AO90:AO96"/>
    <mergeCell ref="AJ19:AJ24"/>
    <mergeCell ref="AJ26:AJ32"/>
    <mergeCell ref="AJ43:AJ46"/>
    <mergeCell ref="AJ48:AJ55"/>
    <mergeCell ref="AJ57:AJ64"/>
    <mergeCell ref="AJ66:AJ67"/>
    <mergeCell ref="AJ69:AJ70"/>
    <mergeCell ref="AH79:AH88"/>
    <mergeCell ref="AI79:AI88"/>
    <mergeCell ref="V79:V88"/>
    <mergeCell ref="W79:W88"/>
    <mergeCell ref="X79:X88"/>
    <mergeCell ref="AF79:AF88"/>
    <mergeCell ref="AG79:AG88"/>
    <mergeCell ref="AH76:AH77"/>
    <mergeCell ref="AH72:AH75"/>
    <mergeCell ref="AI72:AI75"/>
    <mergeCell ref="V66:V67"/>
    <mergeCell ref="W66:W67"/>
    <mergeCell ref="X66:X67"/>
    <mergeCell ref="AF66:AF67"/>
    <mergeCell ref="AG66:AG67"/>
    <mergeCell ref="AH66:AH67"/>
    <mergeCell ref="AF34:AF46"/>
    <mergeCell ref="AG34:AG46"/>
    <mergeCell ref="AH34:AH46"/>
    <mergeCell ref="AI26:AI32"/>
    <mergeCell ref="V43:V46"/>
    <mergeCell ref="W72:W77"/>
    <mergeCell ref="V40:V42"/>
    <mergeCell ref="W40:W42"/>
    <mergeCell ref="X40:X42"/>
    <mergeCell ref="M19:M20"/>
    <mergeCell ref="M21:M22"/>
    <mergeCell ref="M23:M24"/>
    <mergeCell ref="M26:M28"/>
    <mergeCell ref="M29:M30"/>
    <mergeCell ref="J23:J24"/>
    <mergeCell ref="J26:J28"/>
    <mergeCell ref="J29:J30"/>
    <mergeCell ref="J4:J5"/>
    <mergeCell ref="J6:J8"/>
    <mergeCell ref="J9:J11"/>
    <mergeCell ref="J110:J119"/>
    <mergeCell ref="M149:M150"/>
    <mergeCell ref="M31:M32"/>
    <mergeCell ref="M49:M50"/>
    <mergeCell ref="M51:M54"/>
    <mergeCell ref="M58:M59"/>
    <mergeCell ref="M60:M63"/>
    <mergeCell ref="M66:M67"/>
    <mergeCell ref="M72:M76"/>
    <mergeCell ref="M81:M84"/>
    <mergeCell ref="M110:M119"/>
    <mergeCell ref="M122:M124"/>
    <mergeCell ref="M126:M129"/>
    <mergeCell ref="M133:M137"/>
    <mergeCell ref="M140:M144"/>
    <mergeCell ref="J126:J129"/>
    <mergeCell ref="J133:J137"/>
    <mergeCell ref="L60:L63"/>
    <mergeCell ref="L66:L67"/>
    <mergeCell ref="L26:L28"/>
    <mergeCell ref="L29:L30"/>
    <mergeCell ref="L31:L32"/>
    <mergeCell ref="L49:L50"/>
    <mergeCell ref="L51:L54"/>
    <mergeCell ref="L58:L59"/>
    <mergeCell ref="H29:H30"/>
    <mergeCell ref="J13:J14"/>
    <mergeCell ref="J19:J20"/>
    <mergeCell ref="J21:J22"/>
    <mergeCell ref="I4:I5"/>
    <mergeCell ref="I6:I8"/>
    <mergeCell ref="I9:I11"/>
    <mergeCell ref="I13:I14"/>
    <mergeCell ref="I19:I20"/>
    <mergeCell ref="I21:I22"/>
    <mergeCell ref="I23:I24"/>
    <mergeCell ref="I26:I28"/>
    <mergeCell ref="I29:I30"/>
    <mergeCell ref="I31:I32"/>
    <mergeCell ref="I41:I42"/>
    <mergeCell ref="I43:I45"/>
    <mergeCell ref="I49:I50"/>
    <mergeCell ref="L126:L129"/>
    <mergeCell ref="L133:L137"/>
    <mergeCell ref="L140:L144"/>
    <mergeCell ref="L149:L150"/>
    <mergeCell ref="L154:L155"/>
    <mergeCell ref="H156:H158"/>
    <mergeCell ref="H49:H50"/>
    <mergeCell ref="H51:H54"/>
    <mergeCell ref="I85:I87"/>
    <mergeCell ref="H85:H87"/>
    <mergeCell ref="J95:J96"/>
    <mergeCell ref="K95:K96"/>
    <mergeCell ref="L95:L96"/>
    <mergeCell ref="J85:J87"/>
    <mergeCell ref="H58:H59"/>
    <mergeCell ref="H60:H63"/>
    <mergeCell ref="H66:H67"/>
    <mergeCell ref="I126:I129"/>
    <mergeCell ref="I133:I137"/>
    <mergeCell ref="H126:H129"/>
    <mergeCell ref="H133:H137"/>
    <mergeCell ref="H130:H131"/>
    <mergeCell ref="I130:I131"/>
    <mergeCell ref="I51:I54"/>
    <mergeCell ref="I58:I59"/>
    <mergeCell ref="I60:I63"/>
    <mergeCell ref="I66:I67"/>
    <mergeCell ref="J140:J144"/>
    <mergeCell ref="J149:J150"/>
    <mergeCell ref="K130:K131"/>
    <mergeCell ref="L130:L131"/>
    <mergeCell ref="I140:I144"/>
    <mergeCell ref="F154:F161"/>
    <mergeCell ref="G154:G155"/>
    <mergeCell ref="G156:G158"/>
    <mergeCell ref="G159:G161"/>
    <mergeCell ref="J31:J32"/>
    <mergeCell ref="J49:J50"/>
    <mergeCell ref="J51:J54"/>
    <mergeCell ref="J58:J59"/>
    <mergeCell ref="F34:F46"/>
    <mergeCell ref="F98:F101"/>
    <mergeCell ref="F103:F106"/>
    <mergeCell ref="F66:F67"/>
    <mergeCell ref="G66:G67"/>
    <mergeCell ref="F69:F70"/>
    <mergeCell ref="F72:F77"/>
    <mergeCell ref="G72:G76"/>
    <mergeCell ref="F79:F88"/>
    <mergeCell ref="G81:G84"/>
    <mergeCell ref="F48:F55"/>
    <mergeCell ref="G49:G50"/>
    <mergeCell ref="G51:G54"/>
    <mergeCell ref="G149:G150"/>
    <mergeCell ref="G126:G129"/>
    <mergeCell ref="F133:F138"/>
    <mergeCell ref="G133:G137"/>
    <mergeCell ref="F140:F147"/>
    <mergeCell ref="H81:H84"/>
    <mergeCell ref="I81:I84"/>
    <mergeCell ref="J81:J84"/>
    <mergeCell ref="I72:I76"/>
    <mergeCell ref="H72:H76"/>
    <mergeCell ref="H110:H119"/>
    <mergeCell ref="I149:I150"/>
    <mergeCell ref="I154:I155"/>
    <mergeCell ref="I156:I158"/>
    <mergeCell ref="I159:I161"/>
    <mergeCell ref="H159:H161"/>
    <mergeCell ref="H140:H144"/>
    <mergeCell ref="H149:H150"/>
    <mergeCell ref="H154:H155"/>
    <mergeCell ref="I151:I152"/>
    <mergeCell ref="J154:J155"/>
    <mergeCell ref="J156:J158"/>
    <mergeCell ref="J159:J161"/>
    <mergeCell ref="G130:G131"/>
    <mergeCell ref="W149:W152"/>
    <mergeCell ref="V149:V152"/>
    <mergeCell ref="H26:H28"/>
    <mergeCell ref="K85:K87"/>
    <mergeCell ref="L85:L87"/>
    <mergeCell ref="K151:K152"/>
    <mergeCell ref="L151:L152"/>
    <mergeCell ref="H41:H42"/>
    <mergeCell ref="L156:L158"/>
    <mergeCell ref="L81:L84"/>
    <mergeCell ref="L72:L76"/>
    <mergeCell ref="L110:L119"/>
    <mergeCell ref="L122:L124"/>
    <mergeCell ref="H122:H124"/>
    <mergeCell ref="J122:J124"/>
    <mergeCell ref="I110:I119"/>
    <mergeCell ref="I122:I124"/>
    <mergeCell ref="H31:H32"/>
    <mergeCell ref="V72:V77"/>
    <mergeCell ref="F3:F17"/>
    <mergeCell ref="G4:G5"/>
    <mergeCell ref="G6:G8"/>
    <mergeCell ref="G9:G11"/>
    <mergeCell ref="G13:G14"/>
    <mergeCell ref="F19:F24"/>
    <mergeCell ref="G19:G20"/>
    <mergeCell ref="G21:G22"/>
    <mergeCell ref="G23:G24"/>
    <mergeCell ref="F26:F32"/>
    <mergeCell ref="G26:G28"/>
    <mergeCell ref="F110:F124"/>
    <mergeCell ref="G110:G119"/>
    <mergeCell ref="G122:G124"/>
    <mergeCell ref="F57:F64"/>
    <mergeCell ref="G58:G59"/>
    <mergeCell ref="G60:G63"/>
    <mergeCell ref="G85:G87"/>
    <mergeCell ref="AK140:AK147"/>
    <mergeCell ref="AJ140:AJ147"/>
    <mergeCell ref="AL140:AL147"/>
    <mergeCell ref="X143:X144"/>
    <mergeCell ref="X145:X147"/>
    <mergeCell ref="AH140:AH147"/>
    <mergeCell ref="AI140:AI147"/>
    <mergeCell ref="X140:X142"/>
    <mergeCell ref="AF140:AF147"/>
    <mergeCell ref="AG140:AG147"/>
    <mergeCell ref="X151:X152"/>
    <mergeCell ref="AL133:AL138"/>
    <mergeCell ref="AJ133:AJ138"/>
    <mergeCell ref="AK103:AK106"/>
    <mergeCell ref="AI98:AI101"/>
    <mergeCell ref="V98:V101"/>
    <mergeCell ref="W98:W101"/>
    <mergeCell ref="X98:X101"/>
    <mergeCell ref="AF98:AF101"/>
    <mergeCell ref="AG98:AG101"/>
    <mergeCell ref="AF126:AF131"/>
    <mergeCell ref="AG126:AG131"/>
    <mergeCell ref="AH126:AH131"/>
    <mergeCell ref="AL72:AL77"/>
    <mergeCell ref="AI76:AI77"/>
    <mergeCell ref="V69:V70"/>
    <mergeCell ref="W69:W70"/>
    <mergeCell ref="X69:X70"/>
    <mergeCell ref="AF69:AF70"/>
    <mergeCell ref="AG69:AG70"/>
    <mergeCell ref="AH69:AH70"/>
    <mergeCell ref="AJ72:AJ77"/>
    <mergeCell ref="AP122:AP124"/>
    <mergeCell ref="V111:V124"/>
    <mergeCell ref="W111:W124"/>
    <mergeCell ref="X111:X124"/>
    <mergeCell ref="AH111:AH121"/>
    <mergeCell ref="AF110:AF124"/>
    <mergeCell ref="AG110:AG124"/>
    <mergeCell ref="AI103:AI106"/>
    <mergeCell ref="AK111:AK121"/>
    <mergeCell ref="AL111:AL121"/>
    <mergeCell ref="AH122:AH124"/>
    <mergeCell ref="AK122:AK124"/>
    <mergeCell ref="AL122:AL124"/>
    <mergeCell ref="AM122:AM124"/>
    <mergeCell ref="AN122:AN124"/>
    <mergeCell ref="AO122:AO124"/>
    <mergeCell ref="AJ90:AJ96"/>
    <mergeCell ref="V90:V96"/>
    <mergeCell ref="AP90:AP96"/>
    <mergeCell ref="G43:G45"/>
    <mergeCell ref="K31:K32"/>
    <mergeCell ref="G29:G30"/>
    <mergeCell ref="G31:G32"/>
    <mergeCell ref="AL48:AL55"/>
    <mergeCell ref="V51:V54"/>
    <mergeCell ref="W51:W54"/>
    <mergeCell ref="X51:X54"/>
    <mergeCell ref="AK57:AK64"/>
    <mergeCell ref="AL57:AL64"/>
    <mergeCell ref="AH57:AH64"/>
    <mergeCell ref="D79:D80"/>
    <mergeCell ref="X57:X64"/>
    <mergeCell ref="AF57:AF64"/>
    <mergeCell ref="AG57:AG64"/>
    <mergeCell ref="V48:V50"/>
    <mergeCell ref="W48:W50"/>
    <mergeCell ref="X48:X50"/>
    <mergeCell ref="AF48:AF55"/>
    <mergeCell ref="AG48:AG55"/>
    <mergeCell ref="AH48:AH55"/>
    <mergeCell ref="AI48:AI50"/>
    <mergeCell ref="AI51:AI54"/>
    <mergeCell ref="AK48:AK55"/>
    <mergeCell ref="H43:H45"/>
    <mergeCell ref="AK69:AK70"/>
    <mergeCell ref="AL69:AL70"/>
    <mergeCell ref="S60:S63"/>
    <mergeCell ref="S66:S67"/>
    <mergeCell ref="X43:X46"/>
    <mergeCell ref="AI43:AI46"/>
    <mergeCell ref="X72:X77"/>
    <mergeCell ref="V19:V24"/>
    <mergeCell ref="W19:W24"/>
    <mergeCell ref="X19:X24"/>
    <mergeCell ref="AF19:AF24"/>
    <mergeCell ref="AG19:AG24"/>
    <mergeCell ref="AH19:AH24"/>
    <mergeCell ref="AI3:AI17"/>
    <mergeCell ref="V3:V17"/>
    <mergeCell ref="W3:W17"/>
    <mergeCell ref="X3:X17"/>
    <mergeCell ref="AF3:AF17"/>
    <mergeCell ref="AG3:AG17"/>
    <mergeCell ref="AH3:AH17"/>
    <mergeCell ref="AK19:AK24"/>
    <mergeCell ref="AL19:AL24"/>
    <mergeCell ref="AI19:AI24"/>
    <mergeCell ref="G41:G42"/>
    <mergeCell ref="H13:H14"/>
    <mergeCell ref="H19:H20"/>
    <mergeCell ref="H21:H22"/>
    <mergeCell ref="H23:H24"/>
    <mergeCell ref="L4:L5"/>
    <mergeCell ref="L6:L8"/>
    <mergeCell ref="L9:L11"/>
    <mergeCell ref="L13:L14"/>
    <mergeCell ref="L19:L20"/>
    <mergeCell ref="L21:L22"/>
    <mergeCell ref="L23:L24"/>
    <mergeCell ref="M4:M5"/>
    <mergeCell ref="M6:M8"/>
    <mergeCell ref="M9:M11"/>
    <mergeCell ref="M13:M14"/>
    <mergeCell ref="A26:A32"/>
    <mergeCell ref="B26:B32"/>
    <mergeCell ref="C26:C32"/>
    <mergeCell ref="D26:D32"/>
    <mergeCell ref="E26:E32"/>
    <mergeCell ref="A34:A46"/>
    <mergeCell ref="B34:B46"/>
    <mergeCell ref="C34:C45"/>
    <mergeCell ref="D34:D40"/>
    <mergeCell ref="A3:A17"/>
    <mergeCell ref="B3:B17"/>
    <mergeCell ref="C3:C17"/>
    <mergeCell ref="D3:D17"/>
    <mergeCell ref="E3:E17"/>
    <mergeCell ref="A19:A24"/>
    <mergeCell ref="B19:B24"/>
    <mergeCell ref="C19:C24"/>
    <mergeCell ref="D19:D24"/>
    <mergeCell ref="E19:E24"/>
    <mergeCell ref="D41:D42"/>
    <mergeCell ref="E41:E42"/>
    <mergeCell ref="D43:D45"/>
    <mergeCell ref="E43:E45"/>
    <mergeCell ref="E79:E80"/>
    <mergeCell ref="A66:A67"/>
    <mergeCell ref="B66:B67"/>
    <mergeCell ref="C66:C67"/>
    <mergeCell ref="D66:D67"/>
    <mergeCell ref="E66:E67"/>
    <mergeCell ref="A69:A70"/>
    <mergeCell ref="B69:B70"/>
    <mergeCell ref="C69:C70"/>
    <mergeCell ref="D69:D70"/>
    <mergeCell ref="E69:E70"/>
    <mergeCell ref="A48:A55"/>
    <mergeCell ref="B48:B55"/>
    <mergeCell ref="C48:C55"/>
    <mergeCell ref="D48:D55"/>
    <mergeCell ref="E48:E55"/>
    <mergeCell ref="A57:A64"/>
    <mergeCell ref="B57:B64"/>
    <mergeCell ref="C57:C64"/>
    <mergeCell ref="D57:D64"/>
    <mergeCell ref="E57:E64"/>
    <mergeCell ref="A79:A88"/>
    <mergeCell ref="B79:B88"/>
    <mergeCell ref="C81:C88"/>
    <mergeCell ref="D81:D88"/>
    <mergeCell ref="E81:E88"/>
    <mergeCell ref="A72:A77"/>
    <mergeCell ref="B72:B77"/>
    <mergeCell ref="C72:C77"/>
    <mergeCell ref="D72:D77"/>
    <mergeCell ref="E72:E77"/>
    <mergeCell ref="C79:C80"/>
    <mergeCell ref="B163:B168"/>
    <mergeCell ref="C163:C168"/>
    <mergeCell ref="D163:D168"/>
    <mergeCell ref="E163:E168"/>
    <mergeCell ref="A140:A147"/>
    <mergeCell ref="B140:B147"/>
    <mergeCell ref="C140:C147"/>
    <mergeCell ref="D140:D147"/>
    <mergeCell ref="E140:E147"/>
    <mergeCell ref="C149:C152"/>
    <mergeCell ref="D149:D152"/>
    <mergeCell ref="A149:A152"/>
    <mergeCell ref="B149:B152"/>
    <mergeCell ref="A110:A124"/>
    <mergeCell ref="B110:B124"/>
    <mergeCell ref="C110:C124"/>
    <mergeCell ref="D110:D124"/>
    <mergeCell ref="E110:E124"/>
    <mergeCell ref="A154:A161"/>
    <mergeCell ref="B154:B161"/>
    <mergeCell ref="C154:C161"/>
    <mergeCell ref="D154:D161"/>
    <mergeCell ref="E154:E161"/>
    <mergeCell ref="A133:A138"/>
    <mergeCell ref="E126:E131"/>
    <mergeCell ref="D126:D131"/>
    <mergeCell ref="B133:B138"/>
    <mergeCell ref="C133:C138"/>
    <mergeCell ref="D133:D138"/>
    <mergeCell ref="E133:E138"/>
    <mergeCell ref="A98:A101"/>
    <mergeCell ref="C98:C101"/>
    <mergeCell ref="D98:D101"/>
    <mergeCell ref="E98:E101"/>
    <mergeCell ref="B98:B101"/>
    <mergeCell ref="A103:A108"/>
    <mergeCell ref="B103:B108"/>
    <mergeCell ref="C103:C108"/>
    <mergeCell ref="D103:D108"/>
    <mergeCell ref="E103:E108"/>
    <mergeCell ref="A90:A96"/>
    <mergeCell ref="AP3:AP17"/>
    <mergeCell ref="AP19:AP24"/>
    <mergeCell ref="AP26:AP32"/>
    <mergeCell ref="AP34:AP46"/>
    <mergeCell ref="AP48:AP55"/>
    <mergeCell ref="AP57:AP64"/>
    <mergeCell ref="AP66:AP67"/>
    <mergeCell ref="AP69:AP70"/>
    <mergeCell ref="AP72:AP77"/>
    <mergeCell ref="K4:K5"/>
    <mergeCell ref="K6:K8"/>
    <mergeCell ref="K9:K11"/>
    <mergeCell ref="K13:K14"/>
    <mergeCell ref="K19:K20"/>
    <mergeCell ref="K21:K22"/>
    <mergeCell ref="K23:K24"/>
    <mergeCell ref="K26:K28"/>
    <mergeCell ref="K29:K30"/>
    <mergeCell ref="AK43:AK46"/>
    <mergeCell ref="AL43:AL46"/>
    <mergeCell ref="W43:W46"/>
    <mergeCell ref="V26:V32"/>
    <mergeCell ref="W26:W32"/>
    <mergeCell ref="X26:X32"/>
    <mergeCell ref="AF26:AF32"/>
    <mergeCell ref="AG26:AG32"/>
    <mergeCell ref="AH26:AH32"/>
    <mergeCell ref="AK26:AK32"/>
    <mergeCell ref="AL26:AL32"/>
    <mergeCell ref="AJ3:AJ17"/>
    <mergeCell ref="AK163:AK165"/>
    <mergeCell ref="AL163:AL165"/>
    <mergeCell ref="AP163:AP165"/>
    <mergeCell ref="AP154:AP161"/>
    <mergeCell ref="AP79:AP88"/>
    <mergeCell ref="AP98:AP101"/>
    <mergeCell ref="AP103:AP106"/>
    <mergeCell ref="AP111:AP121"/>
    <mergeCell ref="AP133:AP138"/>
    <mergeCell ref="AP140:AP147"/>
    <mergeCell ref="AL66:AL67"/>
    <mergeCell ref="AK79:AK88"/>
    <mergeCell ref="AL79:AL88"/>
    <mergeCell ref="AL103:AL106"/>
    <mergeCell ref="AK133:AK138"/>
    <mergeCell ref="AK90:AK96"/>
    <mergeCell ref="AL90:AL96"/>
    <mergeCell ref="AI57:AI64"/>
    <mergeCell ref="AK66:AK67"/>
    <mergeCell ref="V57:V64"/>
    <mergeCell ref="W57:W64"/>
    <mergeCell ref="AK3:AK17"/>
    <mergeCell ref="AL3:AL17"/>
    <mergeCell ref="K154:K155"/>
    <mergeCell ref="K156:K158"/>
    <mergeCell ref="K159:K161"/>
    <mergeCell ref="K163:K164"/>
    <mergeCell ref="K166:K168"/>
    <mergeCell ref="K110:K119"/>
    <mergeCell ref="K122:K124"/>
    <mergeCell ref="K126:K129"/>
    <mergeCell ref="K133:K137"/>
    <mergeCell ref="W103:W106"/>
    <mergeCell ref="AI122:AI124"/>
    <mergeCell ref="AJ103:AJ106"/>
    <mergeCell ref="AJ111:AJ121"/>
    <mergeCell ref="AJ122:AJ124"/>
    <mergeCell ref="AM103:AM106"/>
    <mergeCell ref="AN103:AN106"/>
    <mergeCell ref="AO103:AO106"/>
    <mergeCell ref="X103:X106"/>
    <mergeCell ref="AF103:AF106"/>
    <mergeCell ref="AG103:AG106"/>
    <mergeCell ref="AH103:AH106"/>
    <mergeCell ref="AI111:AI121"/>
    <mergeCell ref="V103:V106"/>
    <mergeCell ref="M130:M131"/>
    <mergeCell ref="AK154:AK161"/>
    <mergeCell ref="AL154:AL161"/>
    <mergeCell ref="X156:X158"/>
    <mergeCell ref="X159:X161"/>
    <mergeCell ref="AH154:AH161"/>
    <mergeCell ref="X149:X150"/>
    <mergeCell ref="AJ154:AJ161"/>
    <mergeCell ref="AI154:AI161"/>
    <mergeCell ref="H4:H5"/>
    <mergeCell ref="H6:H8"/>
    <mergeCell ref="H9:H11"/>
    <mergeCell ref="I34:I40"/>
    <mergeCell ref="K49:K50"/>
    <mergeCell ref="K51:K54"/>
    <mergeCell ref="K58:K59"/>
    <mergeCell ref="K60:K63"/>
    <mergeCell ref="K66:K67"/>
    <mergeCell ref="K72:K76"/>
    <mergeCell ref="M85:M87"/>
    <mergeCell ref="M95:M96"/>
    <mergeCell ref="R177:R179"/>
    <mergeCell ref="R189:R190"/>
    <mergeCell ref="R192:R194"/>
    <mergeCell ref="K170:K171"/>
    <mergeCell ref="K177:K179"/>
    <mergeCell ref="K181:K184"/>
    <mergeCell ref="K189:K190"/>
    <mergeCell ref="K192:K194"/>
    <mergeCell ref="L170:L171"/>
    <mergeCell ref="L181:L184"/>
    <mergeCell ref="M170:M171"/>
    <mergeCell ref="M177:M179"/>
    <mergeCell ref="M181:M184"/>
    <mergeCell ref="M189:M190"/>
    <mergeCell ref="M192:M194"/>
    <mergeCell ref="J151:J152"/>
    <mergeCell ref="M151:M152"/>
    <mergeCell ref="K81:K84"/>
    <mergeCell ref="K140:K144"/>
    <mergeCell ref="K149:K150"/>
    <mergeCell ref="F149:F152"/>
    <mergeCell ref="G151:G152"/>
    <mergeCell ref="H151:H152"/>
    <mergeCell ref="E149:E152"/>
    <mergeCell ref="F90:F96"/>
    <mergeCell ref="E90:E96"/>
    <mergeCell ref="D90:D96"/>
    <mergeCell ref="C90:C96"/>
    <mergeCell ref="B90:B96"/>
    <mergeCell ref="G95:G96"/>
    <mergeCell ref="H95:H96"/>
    <mergeCell ref="I95:I96"/>
    <mergeCell ref="W90:W96"/>
    <mergeCell ref="X90:X96"/>
    <mergeCell ref="G92:G94"/>
    <mergeCell ref="H92:H94"/>
    <mergeCell ref="I92:I94"/>
    <mergeCell ref="J92:J94"/>
    <mergeCell ref="K92:K94"/>
    <mergeCell ref="L92:L94"/>
    <mergeCell ref="M92:M94"/>
    <mergeCell ref="Q92:Q94"/>
    <mergeCell ref="Q95:Q96"/>
    <mergeCell ref="P92:P94"/>
    <mergeCell ref="P95:P96"/>
    <mergeCell ref="O92:O94"/>
    <mergeCell ref="O95:O96"/>
    <mergeCell ref="R92:R94"/>
    <mergeCell ref="R95:R96"/>
    <mergeCell ref="S92:S94"/>
    <mergeCell ref="S95:S96"/>
    <mergeCell ref="G140:G144"/>
    <mergeCell ref="I185:I187"/>
    <mergeCell ref="F181:F187"/>
    <mergeCell ref="E181:E187"/>
    <mergeCell ref="B181:B187"/>
    <mergeCell ref="C181:C187"/>
    <mergeCell ref="D181:D187"/>
    <mergeCell ref="A181:A187"/>
    <mergeCell ref="K36:K37"/>
    <mergeCell ref="N36:N37"/>
    <mergeCell ref="O36:O37"/>
    <mergeCell ref="P36:P37"/>
    <mergeCell ref="Q36:Q37"/>
    <mergeCell ref="R36:R37"/>
    <mergeCell ref="S36:S37"/>
    <mergeCell ref="T36:T37"/>
    <mergeCell ref="U36:U37"/>
    <mergeCell ref="K38:K39"/>
    <mergeCell ref="M38:M39"/>
    <mergeCell ref="N38:N39"/>
    <mergeCell ref="O38:O39"/>
    <mergeCell ref="P38:P39"/>
    <mergeCell ref="Q38:Q39"/>
    <mergeCell ref="R38:R39"/>
    <mergeCell ref="S38:S39"/>
    <mergeCell ref="T38:T39"/>
    <mergeCell ref="U38:U39"/>
    <mergeCell ref="K185:K187"/>
    <mergeCell ref="N185:N187"/>
    <mergeCell ref="O185:O187"/>
    <mergeCell ref="P185:P187"/>
    <mergeCell ref="Q185:Q187"/>
    <mergeCell ref="R185:R187"/>
    <mergeCell ref="AJ181:AJ187"/>
    <mergeCell ref="AK181:AK187"/>
    <mergeCell ref="AL181:AL187"/>
    <mergeCell ref="AM181:AM187"/>
    <mergeCell ref="AN181:AN187"/>
    <mergeCell ref="AO181:AO187"/>
    <mergeCell ref="AP181:AP187"/>
    <mergeCell ref="T185:T187"/>
    <mergeCell ref="U185:U187"/>
    <mergeCell ref="W34:W39"/>
    <mergeCell ref="X34:X39"/>
    <mergeCell ref="AI34:AI39"/>
    <mergeCell ref="AJ34:AJ39"/>
    <mergeCell ref="AK34:AK39"/>
    <mergeCell ref="AL34:AL39"/>
    <mergeCell ref="AM34:AM39"/>
    <mergeCell ref="AN34:AN39"/>
    <mergeCell ref="AO34:AO39"/>
    <mergeCell ref="AF90:AF96"/>
    <mergeCell ref="AG90:AG96"/>
    <mergeCell ref="AH90:AH96"/>
    <mergeCell ref="AI90:AI96"/>
    <mergeCell ref="AF181:AF187"/>
    <mergeCell ref="AH181:AH187"/>
    <mergeCell ref="AI181:AI187"/>
    <mergeCell ref="AK166:AK168"/>
    <mergeCell ref="AL166:AL168"/>
    <mergeCell ref="AP166:AP168"/>
    <mergeCell ref="AF72:AF77"/>
    <mergeCell ref="AG72:AG77"/>
    <mergeCell ref="AI69:AI70"/>
    <mergeCell ref="AK72:AK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 Desarrollo y Acción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LUZ  MARINA SEVERICHE MONROY</cp:lastModifiedBy>
  <dcterms:created xsi:type="dcterms:W3CDTF">2020-07-31T15:55:26Z</dcterms:created>
  <dcterms:modified xsi:type="dcterms:W3CDTF">2022-01-27T00:43:35Z</dcterms:modified>
</cp:coreProperties>
</file>