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Documentos\PLANES   DE ACCION 2022\"/>
    </mc:Choice>
  </mc:AlternateContent>
  <xr:revisionPtr revIDLastSave="0" documentId="8_{162896E1-AB03-412D-B2A9-859D833E9F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rvicios Publicos 2022" sheetId="3" r:id="rId1"/>
    <sheet name="SecGeneral 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3" l="1"/>
  <c r="K32" i="3"/>
  <c r="V62" i="2"/>
  <c r="V61" i="2"/>
  <c r="V59" i="2"/>
  <c r="V58" i="2"/>
  <c r="V57" i="2"/>
  <c r="V56" i="2"/>
  <c r="V55" i="2"/>
  <c r="V54" i="2"/>
  <c r="V12" i="2"/>
  <c r="M2" i="2"/>
  <c r="M81" i="2"/>
  <c r="L85" i="2"/>
</calcChain>
</file>

<file path=xl/sharedStrings.xml><?xml version="1.0" encoding="utf-8"?>
<sst xmlns="http://schemas.openxmlformats.org/spreadsheetml/2006/main" count="895" uniqueCount="556">
  <si>
    <t>PILAR</t>
  </si>
  <si>
    <t>LINEA ESTRATEGICA</t>
  </si>
  <si>
    <t>Indicador de Bienestar</t>
  </si>
  <si>
    <t>Línea Base 2019</t>
  </si>
  <si>
    <t>Meta de Bienestar 2020-2023</t>
  </si>
  <si>
    <t xml:space="preserve">PROGRAMA </t>
  </si>
  <si>
    <t>Indicador de Producto</t>
  </si>
  <si>
    <t>UNIDAD DE MEDIDA DEL INDICADOR DE PRODUCTO</t>
  </si>
  <si>
    <t>Línea Base 2019 
Según PDD</t>
  </si>
  <si>
    <t>Descripción de la Meta Producto 2020-2023</t>
  </si>
  <si>
    <t>Valor Absoluto de la Meta Producto 2020-2023</t>
  </si>
  <si>
    <t>PROGRAMACIÓN META A 2022</t>
  </si>
  <si>
    <t>ACUMULADO DE META PRODUCTO 2020- 2021</t>
  </si>
  <si>
    <t>PROYECTO</t>
  </si>
  <si>
    <t>Código de proyecto BPIN</t>
  </si>
  <si>
    <t>Objetivo del proyecto</t>
  </si>
  <si>
    <t>ACTIVIDADES DE PROYECTO</t>
  </si>
  <si>
    <t>Valor Absoluto de la Actividad del  Proyecto para 2022</t>
  </si>
  <si>
    <t xml:space="preserve">Fecha de inicio </t>
  </si>
  <si>
    <t>Tiempo de Ejecución
(número de días)</t>
  </si>
  <si>
    <t>Beneficiarios Programados</t>
  </si>
  <si>
    <t>Beneficiarios Cubiertos</t>
  </si>
  <si>
    <t>Porcentaje de Participación de la Actividad en el Proyecto</t>
  </si>
  <si>
    <t xml:space="preserve">DEPENDENCIA RESPONSABLE </t>
  </si>
  <si>
    <t>NOMBRE DEL RESPONSABLE</t>
  </si>
  <si>
    <t>Fuente de Financiación</t>
  </si>
  <si>
    <t xml:space="preserve">Apropiación Inicial
(en pesos)
</t>
  </si>
  <si>
    <t>Fuente Presupuestal</t>
  </si>
  <si>
    <t>Rubro Presupuestal</t>
  </si>
  <si>
    <t>Código Presupuestal</t>
  </si>
  <si>
    <t>¿Requiere contratación?</t>
  </si>
  <si>
    <t>Tipo de Contratación</t>
  </si>
  <si>
    <t>Fecha de Inicio Contratación</t>
  </si>
  <si>
    <t>Observación</t>
  </si>
  <si>
    <t>CARTAGENA RESILIENTE</t>
  </si>
  <si>
    <t>SERVICIOS PÙBLICOS BÀSICOS DEL DISTRITO DE CARTAGENA " TODOS CON TODO"</t>
  </si>
  <si>
    <t>Tasa de cobertura de acueducto en suelo urbano</t>
  </si>
  <si>
    <t>Llevar al 97% la cobertura de acueducto en suelo urbano</t>
  </si>
  <si>
    <t>AHORRO Y USO EFICIENTE DE LOS SERVICIOS PÚBLICOS "AGUA Y SANEAMIENTO PARA TODOS"</t>
  </si>
  <si>
    <t>Tasa de cobertura acueducto de forma segura en las comunidades Puerta de Hierro y Membrillal, ubicadas en el suelo urbano</t>
  </si>
  <si>
    <t>93.35%</t>
  </si>
  <si>
    <t>Llevar  la tasa de cobertura en un 100% en las comunidades Puerta de Hierro y Membrillal, ubicadas en el suelo urbano</t>
  </si>
  <si>
    <t>100%
(6,65%)</t>
  </si>
  <si>
    <t>Secretaría General 
Oficina de Servicios Publicos</t>
  </si>
  <si>
    <t>Luis Enrique Roa Merchán 
Hugo Cabarcas Ayola</t>
  </si>
  <si>
    <t>Porcentaje de la poblacion con acceso a servicios de acueducto en forma segura en las comunidades de Tierra Bomba, Archipielago de San Bernardo, Isla furte, e Isla de Barù, ubicadas en suelo insular</t>
  </si>
  <si>
    <t>Llevar al 50% el porcentaje de la poblaciòn con acceso al acueducto de forma seguras en las comunidades de Tierra Bomba, Archipielago de San Bernardo, Isla furte, e Isla de Barù, ubicadas en suelo rural</t>
  </si>
  <si>
    <t>50%
(45%)</t>
  </si>
  <si>
    <t>Tasa de cobertura de saneamiento de forma segura en barrios de Villa Rosa, de Arroz barato, Policarpa y Puerta de Hierro y 19 barrios más del Distrito de Cartagena</t>
  </si>
  <si>
    <t>Llevar al 90% la tasa de cobertura de saneamiento de forma segura en barrios de Villa Rosa, de Arroz barato, Policarpa y Puerta de Hierro y 19 barrios más del Distrito de Cartagena</t>
  </si>
  <si>
    <t>90%
(7%)</t>
  </si>
  <si>
    <t>Porcentaje de la poblaciòn con acceso a servicios de acueducto de forma segura, en las comunidades de Arroyo de las Canoas, Arroyo Grande, Vereda el Zapatero, comunidad de la Sevillana, ubicadas en zona rural.</t>
  </si>
  <si>
    <t>Llevar al 80% el porcentaje de cobertura de la poblaciòn con acceso a servicios de acueducto de forma segura, en las comunidades de Arroyo de las Canoas, verda el Zapatero, comunidad de la Sevillana, ubicadas en zona rural.</t>
  </si>
  <si>
    <t>Aumentar la tasa de cobertura en un 100% en las comunidades Puerta de Hierro y Membrillal, ubicadas en el suelo urbano</t>
  </si>
  <si>
    <t>Numero de Predios
Identificados con el POMCA
de importancia estratégicas</t>
  </si>
  <si>
    <t>N/A</t>
  </si>
  <si>
    <t xml:space="preserve">Número de áreas  de importancia estratégica para asegurar la disponibilidad del recurso natural de agua, a fin de satisfacer las necesidades en materia de Agua Potable, de
la ciudadanía en el Distrito de Cartagena de indias
</t>
  </si>
  <si>
    <t>ND</t>
  </si>
  <si>
    <t>Proteger 20 predios
de importancia
estratégica para
acueducto</t>
  </si>
  <si>
    <t>Porcentaje de la población con acceso a servicios de acueducto de forma segura en las comunidades de Bayunca, Manzanillo del Mar, Tierra Baja y Puerto Rey ubicadas en suelo rural</t>
  </si>
  <si>
    <t>Llevar al 95% el porcentaje de la población con acceso a servicios de acueducto de forma segura en las comunidades de Bayunca, Manzanillo del Mar, Tierra Baja y Puerto Rey ubicadas en suelo rural</t>
  </si>
  <si>
    <t>Porcentaje de la población con acceso a servicios de acueducto de forma segura en el corregimiento de Pasacaballos, ubicado en suelo rural</t>
  </si>
  <si>
    <t>Llevar al 80% el porcentaje de la población con acceso a servicios de acueducto de forma segura en el corregimiento de Pasacaballos, ubicas en suelo rural</t>
  </si>
  <si>
    <t>Tasa de cobertura de saneamiento en suelo urbano</t>
  </si>
  <si>
    <t>85.47 %</t>
  </si>
  <si>
    <t>Llevar al 90 % la tasa de cobertura de saneamiento en suelo urbano</t>
  </si>
  <si>
    <t>Porcentaje de la población con acceso a saneamiento de forma segura en las poblaciones de Bayunca, Pontezuela, Arroyo Grande y las Canoas, Arroyo de Piedra, Vereda el Zapatero, La Sevillana, Manzanillo del Mar, Tierra Baja y Puerto Rey</t>
  </si>
  <si>
    <t>Llevar al 50% el porcentaje de la población con acceso a saneamiento de forma segura en las poblaciones de Bayunca, Pontezuela, Arroyo Grande y las Canoas, Arroyo de Piedra, Vereda el Zapatero, La Sevillana, Manzanillo del Mar, Tierra Baja y Puerto Rey</t>
  </si>
  <si>
    <t>Porcentaje de la población con acceso a servicios de saneamiento de forma segura en las comunidades de Jorge Eliecer Gaitán, Meza Valdez, Madre Herlinda, La Esmeralda y Membrillal, en suelo rural</t>
  </si>
  <si>
    <t>Llevar al 50% el Porcentaje de la población con acceso saneamiento de forma segura en las comunidades de Jorge Eliecer Gaitán, Meza Valdez, Madre Herlinda, La Esmeralda y Membrillal, en suelo rural</t>
  </si>
  <si>
    <t>Incrementar el porcentaje de cobertura al 80% en cobertura de energia electrica en el area rural e insular</t>
  </si>
  <si>
    <t>ENERGIA ASEQUIBLE, CONFIABLE, SOSTENIBLE Y MODERNA PARA TODOS</t>
  </si>
  <si>
    <t>Porcentaje de cobertura de energia asequible en la zona rural e insular</t>
  </si>
  <si>
    <t>64.85%</t>
  </si>
  <si>
    <t>Llevar al 85% el porcentaje de cobertura de energia asequible en la zona rural e insular</t>
  </si>
  <si>
    <t>85%)
(20,15%)</t>
  </si>
  <si>
    <t>Porcentaje de la capacidad instalada de generación de energía eléctrica que corresponde a fuentes renovables en Isla Fuerte</t>
  </si>
  <si>
    <t>Porcentaje de Intensidad Energética del sistema económico de Cartagena</t>
  </si>
  <si>
    <t>Llevar al 90% del Porcentaje de Intensidad Energética del sistema económico de Cartagena</t>
  </si>
  <si>
    <t>GESTIÒN INTEGRAL DE RESIDUOS SOLIDOS  " CULTURA CIUDADANA PARA EL RECICLAJE INCLUSIVO Y LA ECONOMIA CIRCULAR"</t>
  </si>
  <si>
    <t>Actualizacion, adopcion e implementacion  de los 13 programas del PGIRS por el Distrito</t>
  </si>
  <si>
    <t>PGIRS en marcha version 2017</t>
  </si>
  <si>
    <t>PGIRS actualizado, adoptado e implementado en los 13 programas en el Distrito</t>
  </si>
  <si>
    <t>Ton - métricas disminuidas/año en el relleno sanitario</t>
  </si>
  <si>
    <t>34.307 Ton/métricas                                           PGIRS 2016-2027</t>
  </si>
  <si>
    <t>Disminuir ton métricas  hasta alcanzar el 30% en el 2023</t>
  </si>
  <si>
    <t>Número de puntos críticos actualizados y geo referenciados</t>
  </si>
  <si>
    <t>54 puntos críticos.               
 PGIRS 2016-2027</t>
  </si>
  <si>
    <t>Reducir en un 50% los puntos críticos de la ciudad y aumentar cobertura</t>
  </si>
  <si>
    <t>Porcentaje de cobertura de implementación de la estrategia IEC información, educación y comunicación</t>
  </si>
  <si>
    <t>12 puentes y 16 áreas públicas objeto del lavado, recuperadas y mantenidas según PGIRS actual. Recomendamos ampliar el número de áreas a intervenir en la actualización del PGIRs</t>
  </si>
  <si>
    <t>Implementación de la estrategia IEC al 100% en las áreas públicas del Distrito de Cartagena de Indias asociadas al covid-19</t>
  </si>
  <si>
    <t>Diseño de una Estación de Clasificación y Aprovechamiento ECA de 1200 m2 para residuos orgánicos con capacidad para 50 Tm/día.</t>
  </si>
  <si>
    <t>Realizar un (1) diseño y estudio técnico de una Estación de Clasificación y Aprovechamiento ECA de 1200 m2 para residuos orgánicos con capacidad para 50 Tm/día.</t>
  </si>
  <si>
    <t>Diseño de una Estación de Clasificación y Aprovechamiento ECA para Residuos de demolición y construcción RCD con capacidad para 180 m3/día</t>
  </si>
  <si>
    <t>Realizar un (1) diseño y estudio técnico de una Estación de Clasificación y Aprovechamiento ECA para Residuos de demolición y construcción RCD con capacidad para 180 m3/día</t>
  </si>
  <si>
    <t>Formulación de la estrategias de Residuos de Aparatos Eléctricos y Electrónicos RAEE y llantas usadas</t>
  </si>
  <si>
    <t>Formular e implementar estrategia de Residuos de Aparatos Eléctricos y Electrónicos RAEE y llantas usadas</t>
  </si>
  <si>
    <t>Esquema de Operación de los Servicios Públicos Domiciliarios EOSPD creado en zonas rural e insular</t>
  </si>
  <si>
    <t>Creación y puesta en Marcha del Esquema de Operación de los Servicios Públicos Domiciliarios EOSPD en zonas rural e insular</t>
  </si>
  <si>
    <t>SISTEMA DE INFORMACIÓN DE LOS SERVICIOS PÚBLICOS: “SERVINFO”</t>
  </si>
  <si>
    <t>Creación de un  Sistema de Información de los  Servicios  Públicos Desplegado en la WEB, ios Y ANDROID</t>
  </si>
  <si>
    <t>Numero</t>
  </si>
  <si>
    <t>A partir de arquitectura
de MIDAS</t>
  </si>
  <si>
    <t xml:space="preserve">Construcción de ServiData web. (backed y fronted)
Construcción ServiData móvil. (backed y fronted)
</t>
  </si>
  <si>
    <t>Recursos recursos Propios - ICLD</t>
  </si>
  <si>
    <t>SERVICIOS PÚBLICOS BÁSICOS DEL DISTRITO DE CARTAGENA DE INDIAS: “TODOS CON TODO”</t>
  </si>
  <si>
    <t>TASA DE COBERTURA DE SANEAMIENTO EN SUELO URBANO.</t>
  </si>
  <si>
    <t>85.47 %
Fuente: DANE 2018</t>
  </si>
  <si>
    <t>LLEVAR AL 90 % LA TASA DE COBERTURA DE SANEAMIENTO EN SUELO URBANO.</t>
  </si>
  <si>
    <t xml:space="preserve"> CEMENTERIOS</t>
  </si>
  <si>
    <t xml:space="preserve">Plan de Saneamiento Ambiental en los cementerios distritales implementado.
</t>
  </si>
  <si>
    <t>0
Fuente: Secretaria General - Apoyo Logistico.</t>
  </si>
  <si>
    <t>Implementar 4 planes de saneamiento ambiental en los cementerios distritales uno (1) por cementerio (Ternera, Manga, Olaya y Albornoz).</t>
  </si>
  <si>
    <t>ADMINISTRACION Y OPERACIÓN DE LOS CEMENTERIOS DISTRITALES – POR UNA CARTAGENA LIBRE Y RESILIENTE</t>
  </si>
  <si>
    <t>Garantizar que la prestación de los servicios en los cementerios de propiedad del Distrito de Cartagena, se efectúen con el cumplimiento de las normas de carácter sanitario y ambiental, en especial lo previsto la Ley 9 de 1979, Decreto Ley 205 de 2003, Resolución 5194 de 2010, Decreto 2676 de 200 y Resolución 1164 de 2002 o las disposiciones que las modifiquen, adicionen o sustituyan.</t>
  </si>
  <si>
    <t xml:space="preserve">Actividades de Control Microorganismos, Control Plagas, Control Animales Silvestres, Capacitación Sanitaria.
</t>
  </si>
  <si>
    <t>Direccion Administrativa de Apoyo Logistico</t>
  </si>
  <si>
    <t>Obra civil de ampliación para la construcción de bóvedas y nichos en los cementerios
distritales, (Ternera, Olaya y Albornoz) realizada.</t>
  </si>
  <si>
    <t>Realizar 4 obras de ampliacion para la construccion de bovedas y nichos en los cementerios distritales, una (1) por cementerio (Ternera, Olaya y Albornoz).</t>
  </si>
  <si>
    <t>Construccion de bovedas</t>
  </si>
  <si>
    <t>Construccion de Nichos</t>
  </si>
  <si>
    <t>Acciones preventivas y correctivas en los cementerios distritales, (Ternera, Monga, Olaya y Albornoz) realizada.</t>
  </si>
  <si>
    <t>Realizar 4 obras de acciones preventivas y correctivas en los cementerios distritales, una (1) por cementerio (Ternera, Manga, Olaya y Albornoz).</t>
  </si>
  <si>
    <t xml:space="preserve">Mantenimiento Eelectrico 
</t>
  </si>
  <si>
    <t>Jornadas de aseo especiales</t>
  </si>
  <si>
    <t>Pintura General Cementerios</t>
  </si>
  <si>
    <t>Podas y/o talas</t>
  </si>
  <si>
    <t>CARTAGENA CONTINGENTE</t>
  </si>
  <si>
    <t>DESARROLLO ECONOMICO Y EMPLEABILIDAD</t>
  </si>
  <si>
    <t>NUMERO DE PLATAFORMAS DE INCLUSION PRODUCTIVA EN FUNCIONAMIENTO</t>
  </si>
  <si>
    <t>Diseñar e implementar 1 plataforma de inclusion productiva distrital</t>
  </si>
  <si>
    <t>Desarrollo del Ecosistema Digital basado en la cuarta revolucion industrial.</t>
  </si>
  <si>
    <t>No. de jovenes formados en tics y tecnologia de la cuarta revolución industrial</t>
  </si>
  <si>
    <t>Formar a 1000 jovenes en Tics y tecnologias de la cuarta revolución industrial</t>
  </si>
  <si>
    <t>Capacitar talento humamo cartagenero con el  fin de crear un ecosistema de innovacion y emprendimiento digital</t>
  </si>
  <si>
    <t>Oficina Asesora de Informatica</t>
  </si>
  <si>
    <t xml:space="preserve">Ingrid Solano Benitez
</t>
  </si>
  <si>
    <t>NO</t>
  </si>
  <si>
    <t>El programa no cuenta con recursos aprobados para la vigencia 2022</t>
  </si>
  <si>
    <t>No. de funcionarios de la Alcaldia distrital de Cartagena formados en tics y cuarta revolucion industrial</t>
  </si>
  <si>
    <t>Formar a 600 funcionarios de la Alcaldia distrital de Cartagena en tics y cuarta revolución industrial</t>
  </si>
  <si>
    <t>Capacitar los funcionarios de la alcaldia distrital de cartagena en las tecnologias 4RI con el proposito de respnder a los restos del gobernanza digital</t>
  </si>
  <si>
    <t>No. de plataforma de e-learning para funcionarios y cuidadanos capacitar en tics, tecnologia de la cuarta revolución industrial.</t>
  </si>
  <si>
    <t>implementar 1 plataforma de e-learning para funcionarios y ciudadanos capacitar en tics, tecnologia de la cuarta revolución.</t>
  </si>
  <si>
    <t>Desarrollar una plataforma tecnologica de educacion con el proposito de desarrollar las habilidades necesarias en los ciudadanos y funcionarios del distrito de cartagena en la 4ri</t>
  </si>
  <si>
    <t>Este producto fue finalizado en el año 2021 con la entrega de la plataforma e-learning para la Escuela de Gobierno y adicional se genero una nueva plataforma e-learning para la escuela de talentos de la Direccion de Talento humano</t>
  </si>
  <si>
    <t>No. de politica publica de Ctel formulada</t>
  </si>
  <si>
    <t>Formular 1 politica publica de Ctel</t>
  </si>
  <si>
    <t>Desarrollar un documento tecnico juridico que sirva como  hoja de ruta para el desarrollo de ciencia y tecnologia del Distrito de Cartagena</t>
  </si>
  <si>
    <t>No. De Plataforma de Inclusión Productiva Distrital en Funcionamiento</t>
  </si>
  <si>
    <t>9.1.12 MAS COOPERACION INTERNACIONAL</t>
  </si>
  <si>
    <t>No. de recursos gestionados para robustecer la financiación del Plan de Desarrollo Salvemos Juntos a Cartagena</t>
  </si>
  <si>
    <t>Gestionar 40.000.000.000 para financiar el Plan de desarrollo</t>
  </si>
  <si>
    <t>FORTALECIMIENTO DEL ECOSISTEMA DE COOPERACION INTERNACIONAL EN EL DISTRITO DE CARTAGENA DE INDIAS</t>
  </si>
  <si>
    <t xml:space="preserve">Fortalecer la gestión de la acción internacional por parte de los actores públicos y  privados que componen el ecosistema de cooperación internacional en la ciudad de Cartagena. </t>
  </si>
  <si>
    <t>Gestionar recursos para robustecer los programas del plan de desarrollo</t>
  </si>
  <si>
    <t>Cooperación Internacional</t>
  </si>
  <si>
    <t>No. de organizaciones habilitadas para cooperar</t>
  </si>
  <si>
    <t>Habilitar 50 organizaciones adicionales  para Cooperación.(</t>
  </si>
  <si>
    <t xml:space="preserve">
Habilitar Organizaciones para cooperar</t>
  </si>
  <si>
    <t>LUIS ENRIQUE ROA</t>
  </si>
  <si>
    <t>No. De Plan de Internacionalización de la Ciudad Formulado</t>
  </si>
  <si>
    <t xml:space="preserve">Formular el primer Plan de Internacionalización de la Ciudad </t>
  </si>
  <si>
    <t>FORMULACION DEL PLAN DE INTERNACIONALIZACION DEL DISTRITO DE CARTAGENA DE INDIAS</t>
  </si>
  <si>
    <t>Optimizar la acción internacional distrital como instrumento para impulsar la agenda de desarrollo cultural, social, medioambiental, y economico de la ciudad de Cartagena</t>
  </si>
  <si>
    <t>Formular participativamente el plan de internacionalizacion</t>
  </si>
  <si>
    <t>DESARROLLO ECONOMICO Y</t>
  </si>
  <si>
    <t>Número de Plataforma de Inclusion Productiva  Distrital en Funcionamiento</t>
  </si>
  <si>
    <t>Diseñar e implementar plataforma de inclusión productiva distrital</t>
  </si>
  <si>
    <t>SISTEMA DE MERCADOS PUBLICOS</t>
  </si>
  <si>
    <t>Red de Mercados Sectoriales Construidos</t>
  </si>
  <si>
    <t>25%  Plaza de Mercado Santa Rita Funcionando</t>
  </si>
  <si>
    <t>Construir y Adecuar 3 plazas de mercado sectoriales</t>
  </si>
  <si>
    <t>SECRETARIA GENERAL</t>
  </si>
  <si>
    <t>SECRETARIA GENERAL
OFICINA DE MERCADOS PUBLICOS</t>
  </si>
  <si>
    <t>NÚmero de comerciantes minoristas adjudicatarios formalizados reubicados</t>
  </si>
  <si>
    <t>Formalizar a 1665 comerciantes minoristas</t>
  </si>
  <si>
    <t>TURISMO, MOTOR DE REACTIVACIÓN ECONÓMICA PARA CARATGENA DE INDIAS</t>
  </si>
  <si>
    <t>Número de visitantes que llegan a la ciudad de Cartagena de Indias</t>
  </si>
  <si>
    <t>Mantener el número de visitantes que llegan a la ciudad de Cartagena de Indias 3.207.999</t>
  </si>
  <si>
    <t>PROMOCIÓN NACIONAL E INTERNACIONAL DE CARTAGENA DE INDIAS</t>
  </si>
  <si>
    <t>Número de visitantes llegando a Cartagena de Indias por vía aérea, marítima y terrestre</t>
  </si>
  <si>
    <t>Mantener el número de visitantes en 3.207.999 llegando a Cartagena por vía aérea, marítima y terrestre</t>
  </si>
  <si>
    <t>Posicionar a Cartagena de Indias a nivel nacional e internacional como destino turístico seguro, competitivo y fuente de desarrollo sostenible, manteniendo el número de turistas que llegan a nuestra ciudad, reactivando la economía local afectada por la emergencia sanitaria del Covid-19, disminuyendo los índices de pobreza, cualificando la mano de obra local, apostándole a fortalecer el turismo regional, en miras de recapturar rutas/aerolíneas y líneas de cruceros que anterior de la emergencia sanitaria, ya ofrecían sus servicios en la ciudad.</t>
  </si>
  <si>
    <r>
      <t>a.</t>
    </r>
    <r>
      <rPr>
        <sz val="7"/>
        <rFont val="Times New Roman"/>
        <family val="1"/>
      </rPr>
      <t xml:space="preserve">    </t>
    </r>
    <r>
      <rPr>
        <sz val="10"/>
        <rFont val="Century Gothic"/>
        <family val="2"/>
      </rPr>
      <t>Restructuración de la página web del destino y desarrollo e implementación de una estrategia e-marketing que visibilicen por los distintos canales web y de comercialización a Cartagena de Indias y Diseño y desarrollo de material promocional digital y POP, con referencias gastronómicas, culturales y turísticas del destino, aplicando a la nueva normalidad post pandemia. 
b. Participación en eventos especializados de turismo a nivel nacional para el empresariado local con compradores nacionales. 
c. Estructuración e implementación de un Plan de medios con alcance nacional en radio (incluye producción de cuña radial), medios digitales (incluye diseño de piezas), aeropuertos, tv nacional y regional; y conceptualización producción de video promocional de destino Cartagena de Indias, como destino turístico sostenible con territorio ordenado y seguro con prestadores de servicios turísticos que promuevan la calidad y sostenibilidad del sector.</t>
    </r>
  </si>
  <si>
    <t>Corpoturismo</t>
  </si>
  <si>
    <t>Natalia Bohórquez Castilla</t>
  </si>
  <si>
    <t>CONECTIVIDAD</t>
  </si>
  <si>
    <t>Número de rutas aéreas conectando directamente a Cartagena de Indias con otros destinos nacionales e internacionales</t>
  </si>
  <si>
    <t>18 rutas aéreas</t>
  </si>
  <si>
    <t>Mantener 18 rutas aéreas conectada directamente a Cartagena</t>
  </si>
  <si>
    <t>TURISMO COMPETITIVIO Y SOSTENIBLE</t>
  </si>
  <si>
    <t>Numero de Zonas turísticas Ordenadas</t>
  </si>
  <si>
    <t>Mantener 4 zonas turísticas ordenadas</t>
  </si>
  <si>
    <t>Número de Centros de atención turística funcionando</t>
  </si>
  <si>
    <t>Mantener en funcionamiento 5 centros de atención turística</t>
  </si>
  <si>
    <t>Número de Puntos de Información Turística funcionando</t>
  </si>
  <si>
    <t>Mantener en funcionamiento 3 puntos de información turística</t>
  </si>
  <si>
    <t>Número de prestadores de servicios turísticos que promuevan la calidad y sostenibilidad del sector a través de la implementación de protocolos, normas y/o certificaciones.</t>
  </si>
  <si>
    <t>Promover la calidad y sostenibilidad del sector turístico a 400 prestadores de servicios turísticos</t>
  </si>
  <si>
    <t>CARTAGENA TRANSPARENTE</t>
  </si>
  <si>
    <t>GESTIÓN Y DESEMPEÑO INSTITUCIONAL PARA LA GOBERNANZA</t>
  </si>
  <si>
    <t>Elevar el índice de desempeño institucional medido a través de FURAG (Formulario Único de Reporte de Avances de la Gestión</t>
  </si>
  <si>
    <t>Elevar en un 30% el índice de desempeño institucional medido a través de FURAG (Formulario Único de Reporte de Avances de la Gestión</t>
  </si>
  <si>
    <t>Gestión pública integrada y transparente</t>
  </si>
  <si>
    <t>Numero de Dimensiones del Modelo Integrado de Planeación y Gestión (MIPG) implementadas</t>
  </si>
  <si>
    <t>Dimensiones: 1. Talento Humano= 61,8% 
2. Direccionamiento Estratégico y Planeación = 61,2% 
3. Gestión para Resultados con Valores = 58% 
4. Evaluación de Resultados = 59,2% 
5. Información y Comunicaciones = 57,9% 
6. Gestión del Conocimiento = 57,4% 7. Control Interno = 57,1% Fuente: Departamento Administrativo de la Función Pública: 2018</t>
  </si>
  <si>
    <t>Implementar integralmente las 7 dimensiones y sus políticas del Modelo Integrado de Planeación y Gestión (MIPG)</t>
  </si>
  <si>
    <t>COORDINAR INTEGRALMENTE JUNTO A LA SECRETARIA DE PLANEACION LAS 7 DIMENSIONES DEL MODELO INTEGRADO Y DE PLANEACIÓN Y GESTIÓN</t>
  </si>
  <si>
    <t>Secretaría General</t>
  </si>
  <si>
    <t>ADRIANA GARCES</t>
  </si>
  <si>
    <t>SI</t>
  </si>
  <si>
    <t>LICITACION PUBLICA</t>
  </si>
  <si>
    <t>AGOSTO DE 2022</t>
  </si>
  <si>
    <t>SELECCION ABREVIADA</t>
  </si>
  <si>
    <t>ENERO DE 2022</t>
  </si>
  <si>
    <t>CONTRATACION DIRECTA</t>
  </si>
  <si>
    <t>Elevar en un 30% el indice de desempeño institucional medido a través del FURAG (Formulario Único de Avances de la Gestión)</t>
  </si>
  <si>
    <t>GESTIÓN PÚBLICA INTEGRADA Y TRANSPARENTE</t>
  </si>
  <si>
    <t>Porcentaje de avance en la implementación de los proyectos del Plan Institucional de Archivo del Distrito de Cartagena (PINAR)</t>
  </si>
  <si>
    <t>Implementar el 60% de los proyectos establecidos en el PINAR (de corto y  mediano plazo )</t>
  </si>
  <si>
    <t>Fortalecimiento Institucional de la Gestión Documental y Archivo-Cartagena de Indias</t>
  </si>
  <si>
    <t xml:space="preserve">Fortalecer la Gestión Documental, mediante el avance en la implementación del Plan
Institucional de Archivo-PINAR, para aumentar la eficiencia y eficacia en los procesos documentales, con
participación activa y equitativa de género.
</t>
  </si>
  <si>
    <r>
      <rPr>
        <b/>
        <sz val="10"/>
        <rFont val="Calibri Light"/>
        <family val="2"/>
        <scheme val="major"/>
      </rPr>
      <t>1.</t>
    </r>
    <r>
      <rPr>
        <sz val="10"/>
        <rFont val="Calibri Light"/>
        <family val="2"/>
        <scheme val="major"/>
      </rPr>
      <t xml:space="preserve"> Intervencion 1.000 Mts Lineales de Fondos Documentales (300 en 2020 y 700 en 2021)</t>
    </r>
  </si>
  <si>
    <t xml:space="preserve">Direccion Archivo General </t>
  </si>
  <si>
    <t>NORMA CECILIA ROMAN LEYGUES</t>
  </si>
  <si>
    <r>
      <rPr>
        <b/>
        <sz val="10"/>
        <rFont val="Calibri Light"/>
        <family val="2"/>
        <scheme val="major"/>
      </rPr>
      <t xml:space="preserve">2. </t>
    </r>
    <r>
      <rPr>
        <sz val="10"/>
        <rFont val="Calibri Light"/>
        <family val="2"/>
        <scheme val="major"/>
      </rPr>
      <t xml:space="preserve"> Actualizacion de Instrumentos Archivisticos: CCD, TRD, ID
       </t>
    </r>
  </si>
  <si>
    <r>
      <t xml:space="preserve">
</t>
    </r>
    <r>
      <rPr>
        <b/>
        <sz val="10"/>
        <rFont val="Calibri Light"/>
        <family val="2"/>
        <scheme val="major"/>
      </rPr>
      <t>3.</t>
    </r>
    <r>
      <rPr>
        <sz val="10"/>
        <rFont val="Calibri Light"/>
        <family val="2"/>
        <scheme val="major"/>
      </rPr>
      <t xml:space="preserve">  Actualización del Programa de Gestión Documental - PGD</t>
    </r>
  </si>
  <si>
    <r>
      <rPr>
        <b/>
        <sz val="10"/>
        <rFont val="Calibri Light"/>
        <family val="2"/>
        <scheme val="major"/>
      </rPr>
      <t xml:space="preserve">4.  </t>
    </r>
    <r>
      <rPr>
        <sz val="10"/>
        <rFont val="Calibri Light"/>
        <family val="2"/>
        <scheme val="major"/>
      </rPr>
      <t xml:space="preserve">Programa de Capacitación y sensibilización: Realizar capacitación a funcionarios del nivel central  y descentralizado (2.600 en 2020 y 300 en 2021)
        </t>
    </r>
  </si>
  <si>
    <r>
      <rPr>
        <b/>
        <sz val="10"/>
        <rFont val="Calibri Light"/>
        <family val="2"/>
        <scheme val="major"/>
      </rPr>
      <t>5.</t>
    </r>
    <r>
      <rPr>
        <sz val="10"/>
        <rFont val="Calibri Light"/>
        <family val="2"/>
        <scheme val="major"/>
      </rPr>
      <t xml:space="preserve"> Programa de Saneamiento Ambiental: Realizar dos (2) Jornadas de fumigación, desratización, Limpieza del material contaminado al año </t>
    </r>
  </si>
  <si>
    <r>
      <rPr>
        <b/>
        <sz val="10"/>
        <rFont val="Calibri Light"/>
        <family val="2"/>
        <scheme val="major"/>
      </rPr>
      <t xml:space="preserve">6. </t>
    </r>
    <r>
      <rPr>
        <sz val="10"/>
        <rFont val="Calibri Light"/>
        <family val="2"/>
        <scheme val="major"/>
      </rPr>
      <t>Programa monitoreo y control de condiciones ambientales: Adquirir equipos de medición de las condiciones de temperatura, humedad, luz (datta logger)</t>
    </r>
  </si>
  <si>
    <r>
      <rPr>
        <b/>
        <sz val="10"/>
        <rFont val="Calibri Light"/>
        <family val="2"/>
        <scheme val="major"/>
      </rPr>
      <t>7.</t>
    </r>
    <r>
      <rPr>
        <sz val="10"/>
        <rFont val="Calibri Light"/>
        <family val="2"/>
        <scheme val="major"/>
      </rPr>
      <t xml:space="preserve"> Programa de Almacenamiento y Re-almacenamiento de la Documentación: Suministro de materiales de almacenamiento y elementos de proteccion: 
500 Cajas
2000 carpetas
50 cajas tapabocas
300 tarros gel
       </t>
    </r>
    <r>
      <rPr>
        <b/>
        <sz val="10"/>
        <color theme="1"/>
        <rFont val="Calibri"/>
        <family val="2"/>
        <scheme val="minor"/>
      </rPr>
      <t/>
    </r>
  </si>
  <si>
    <r>
      <rPr>
        <b/>
        <sz val="10"/>
        <rFont val="Calibri"/>
        <family val="2"/>
        <scheme val="minor"/>
      </rPr>
      <t xml:space="preserve">8. </t>
    </r>
    <r>
      <rPr>
        <sz val="10"/>
        <rFont val="Calibri"/>
        <family val="2"/>
        <scheme val="minor"/>
      </rPr>
      <t>Contratar profesionales especializados de apoyo a la gestión para la ejecución de las actividades administrativas, jurídicas, y de planeación y organización institucional</t>
    </r>
  </si>
  <si>
    <t>Elevar el índice de desempeño
 institucional medido a través de
 FURAG (Formulario Único de
 Reporte de Avances de la
 Gestión</t>
  </si>
  <si>
    <t>2 Rendición publica de cuentas</t>
  </si>
  <si>
    <t>Realizar 8 procesos de rendición publica de cuentas a la ciudadanía</t>
  </si>
  <si>
    <t>Transparencia para el fortalecimiento de la confianza en las instituciones del distrito de Cartagena</t>
  </si>
  <si>
    <t>Numero de rendición públicas
de cuentas realizadas</t>
  </si>
  <si>
    <t>Paola Pianeta Arango</t>
  </si>
  <si>
    <t>Implementar Una(1) estrategia de rendición publica de cuentas periódica en el Distrito de Cartagena</t>
  </si>
  <si>
    <t>Numero de estrategia de rendición publica de cuentas implementadas</t>
  </si>
  <si>
    <t>CARTAGENA INTELIGENTE CON TODOS Y PARA TODOS</t>
  </si>
  <si>
    <t>Porcentaje Ciudadanos
cartageneros conectados,
alfabetizados digitalmente.</t>
  </si>
  <si>
    <t>60% de los ciudadanos
cartageneros.</t>
  </si>
  <si>
    <t xml:space="preserve"> Cartagena inteligente con todos y para todos</t>
  </si>
  <si>
    <t>Política pública formulada entre Universidad-Empresa-Estado- Sociedad.</t>
  </si>
  <si>
    <t>Formular 1 política pública entre Universidad-Empresa-Estado-Sociedad en tres fases</t>
  </si>
  <si>
    <t xml:space="preserve">0. Formulación del proyecto, su registro en MGA
1.1. Realizar un proceso de planeación (conformación equipo de trabajo, elaboración cornograma y plan de trabajo, identificacion - mapeo de actores y/o alidos estrategicos, diseño metodologico, definicion de compentes)
1.2. Llevar a cabo un dignostico abierto y participativo (recolecion y anlisis de informacion, identificacion de problematicas, necesidaes y alternativas de solución, a traves de mesas de trabajo y/o talleres de inteligencia colectiva)
1.3. Diseñar y construir los lineamientos estrategicos de política pública (objetivos, horizonte, alcance, principios, misión, visión,  linea y/o sectores, estrategias, programas etc)
1.4. Efectuar un proceso de validación abierto y participativo (retroalimentación con actores) 
1.5. Definir el mecanismo de legitimización y relaizar el proceso de reconocimiento y aprobación pertinente 
</t>
  </si>
  <si>
    <t>615.384.616,00</t>
  </si>
  <si>
    <t>Infraestructura tecnológica global diseñada e implementada para el distrito conforme se plantea en la política de gobierno digital</t>
  </si>
  <si>
    <t>1infraestructura tecnológica global diseñada e implementada en cinco fases conforme se plantea en la política de gobierno digital</t>
  </si>
  <si>
    <t>Fase 1: identificacion 
Fase 2: Analisis
Fase 3: Perfilamiento
Fase 4 : Definicion
Fase 5 : Despliegue y cumplimiento</t>
  </si>
  <si>
    <t>Infraestructura tecnológica y modelo general de datos abiertos del distrito adoptando la política nacional de explotación de datos.</t>
  </si>
  <si>
    <t>1 infraestructura tecnológica global de datos abiertos diseñada e implementada en las cinco fases.</t>
  </si>
  <si>
    <t>Aplicaciones pilotos basadas en inteligencia artificial</t>
  </si>
  <si>
    <t>4 Aplicaciones piloto basadas en inteligencia artificial</t>
  </si>
  <si>
    <t>Para el año 2021, esta meta se desarrollo en un 100% dado que se tenian que entregar 2 aplicaciones y se desarrollaron a cabalidad.
Para el año 2022 se plantean 2 aplicaciones para cmplir con la meta del 100%, quedando implemnetaas las 4 aplicaciones terminadas</t>
  </si>
  <si>
    <t>Centro Integrado de Operación y Control (CIOC).</t>
  </si>
  <si>
    <t>1 CIOC consolidado y operativo.</t>
  </si>
  <si>
    <t>Política de gobierno digital implementada.</t>
  </si>
  <si>
    <t>Política de gobierno digital implementada en un 50%</t>
  </si>
  <si>
    <t>Esta meta en el año 2021 se cumplio en un 100%, Sin embargo se debe continuar trabajando en su implmentacion durante el año 2022 y 2023</t>
  </si>
  <si>
    <t>Diseño y reglamentación para remover barreras a instalación de infraestructura de telecomunicaciones en Cartagena implementada</t>
  </si>
  <si>
    <t>Diseñar e Implementar 1 reglamentación para remover las barreras a la instalación de Infraestructuras de telecomunicaciones en Cartagena</t>
  </si>
  <si>
    <t xml:space="preserve">Esta meta se cumplio en un 100% en el año 2021, </t>
  </si>
  <si>
    <t>Cartageneros conectados y alfabetizados</t>
  </si>
  <si>
    <t>Numero Zonas wifi de acceso libre Implementadas en Cartagena</t>
  </si>
  <si>
    <t>Implementar 8 zonas wifi en Cartagena</t>
  </si>
  <si>
    <t>384.615.384,00</t>
  </si>
  <si>
    <t>Esta meta para el 2021, se cumplio en un 100%, sin embargo para el año 2022 se debe continuar prestando el servicio de las zonas wifi para mantener la cobertura establecida</t>
  </si>
  <si>
    <t>Numero de Corredores wifi turísticos Implementados</t>
  </si>
  <si>
    <t>Implementar 3 zonas wifi en Cartagena</t>
  </si>
  <si>
    <t>Porcentaje Ciudadanos cartageneros conectados, alfabetizados digitalmente.</t>
  </si>
  <si>
    <t>60% de los ciudadanos cartageneros.</t>
  </si>
  <si>
    <t>Cartagena hacia la modernidad</t>
  </si>
  <si>
    <t xml:space="preserve">Fases para modernización y reestructuración administrativa realizada </t>
  </si>
  <si>
    <t xml:space="preserve">1 fase realizada </t>
  </si>
  <si>
    <t>Realizar y operacionalizar las 5 fases del proceso de modernización y reestructuración  administrativa de la Alcaldía Mayor de Cartagena</t>
  </si>
  <si>
    <t xml:space="preserve">Modernización y Rediseño Institucional de la Alcaldía Mayor de Cartagena de Indias </t>
  </si>
  <si>
    <t>Secretaría General
Dirección Administrativa de Talento Humano</t>
  </si>
  <si>
    <t xml:space="preserve">Luis Enrique Roa Merchán
Maria Eugenia Garcia </t>
  </si>
  <si>
    <t xml:space="preserve">CARTAGENA TRANSPARENTE </t>
  </si>
  <si>
    <t>Organización y recuperacion del patrimonio publico de Cartagena</t>
  </si>
  <si>
    <t>Inventario de bienes inmuebles del distrito actualizado</t>
  </si>
  <si>
    <t>1 Inventario Fuente Secretaria General 2019</t>
  </si>
  <si>
    <t>Actualizar 1 inventario de inmuebles pertenecientes al Distrito</t>
  </si>
  <si>
    <t>“Saneamiento integral del Patrimonio Inmobiliario del Distrito de Cartagena”</t>
  </si>
  <si>
    <t>LOGRAR UN INVENTARIO DE BIENES INMUEBLES SANEADO Y ACTUALIZADO ACORDE PARA LA IMPLEMENTACION DE LAS NORMAS COMTABLES INTERNCIONALES (NIC SP) Y LA TOMA DE DESICIONES</t>
  </si>
  <si>
    <t xml:space="preserve">Restructuración organizacional del recurso humano </t>
  </si>
  <si>
    <t>Adquisición de equipos tecnológicos acorde a la gestión de administración y control del patrimonio humano</t>
  </si>
  <si>
    <t>Diagnostico catastral-conservación dinámica</t>
  </si>
  <si>
    <t>Estudio de titulo</t>
  </si>
  <si>
    <t>Titulación y  registro</t>
  </si>
  <si>
    <t xml:space="preserve">Conformación de expediente </t>
  </si>
  <si>
    <t xml:space="preserve">Reporte a software patrimonio inmobiliario </t>
  </si>
  <si>
    <t xml:space="preserve">Reportar periódicamente informes del resultado obtenido a la Secretaria de Hacienda </t>
  </si>
  <si>
    <t>VIGILANCIA DE LAS PLAYAS DEL DISTRITO DE CARTAGENA</t>
  </si>
  <si>
    <t>NUMERO DE SALVAVIDAS VINCULADOS A LA PLANTA DE PERSONAL DE LA ADMINISTRACION DISTRITAL</t>
  </si>
  <si>
    <t>65 Servidores publicos vinculados como salvavidas en la planta de personal de la administración distrital.</t>
  </si>
  <si>
    <t>Servidores publicos vinculados en la planta de personal de la administración distrital.</t>
  </si>
  <si>
    <t>CARTAGENA INCLUYENTE</t>
  </si>
  <si>
    <t xml:space="preserve">CULTURA DE LA FORMACIÓN “CON LA EDUCACIÓN PARA TODOS Y TODAS SALVAMOS JUNTOS A CARTAGENA” </t>
  </si>
  <si>
    <t>% de Egresados oficiales beneficiados con becas para educación superior anualmente.</t>
  </si>
  <si>
    <t>8.8%</t>
  </si>
  <si>
    <t>Incrementar a 13% los Egresados oficiales beneficiados con becas para educación superior</t>
  </si>
  <si>
    <t xml:space="preserve">POR UNA EDUCACIÓN POST SECUNDARIA DISTRITAL </t>
  </si>
  <si>
    <t>No. de jóvenes certificados en programas técnicos laborales y complementarios   asociados a los oficios de conservación del patrimonio</t>
  </si>
  <si>
    <t>2516
Fuente: ETCAR 2020</t>
  </si>
  <si>
    <t xml:space="preserve">Certificar 1.250 nuevos  jóvenes en programas técnicos laborales  y complementarios asociados a los oficios de conservación del patrimonio </t>
  </si>
  <si>
    <t>Implementacion del programa de formacion integral Escuela Taller Cartagena de Indias del Distrito de Cartagena</t>
  </si>
  <si>
    <t>Impartir formación para el trabajo y desarrollo humano a 1250 jóvenes en riesgo del Distrito de Cartagena entre 2020 y 2023.</t>
  </si>
  <si>
    <t>Dotar y mantener los talleres de preparación de los alumnos.</t>
  </si>
  <si>
    <t xml:space="preserve">SI </t>
  </si>
  <si>
    <t>Contratar los profesionales y tecnicos requeridos para la ejecucion del proyecto de formacion</t>
  </si>
  <si>
    <t>Ejecutar procesos de compra y suministros de los beneficios entregado a los aprendices (material de practica, alimentacion, poliza, epp y uniformes)</t>
  </si>
  <si>
    <t>CONTRATACION DIRECTA Y
PROCESOS DE COMPRA DE MATERIALES, INSUMOS Y SUMINISTROS</t>
  </si>
  <si>
    <t>Entregar informe final de Gestión</t>
  </si>
  <si>
    <t>Porcentaje de egresados que se incorporan  a las necesidades del sector productivo</t>
  </si>
  <si>
    <t>80%
( de 200 egresados)
Fuente: ETCAR 2020</t>
  </si>
  <si>
    <t xml:space="preserve">Incrementar a 85% la vinculación laboral egresados de los distintos programas </t>
  </si>
  <si>
    <t>5% (170 de 200)</t>
  </si>
  <si>
    <t>Entregar informes de gestión acerca de la atención de los egresados y su gestión laboral</t>
  </si>
  <si>
    <t>Gestionar Alianzas Estrategicas con las Empresas del Sector con el fin de lograr la participación en Ferias y Formación para el Empleo</t>
  </si>
  <si>
    <t>Nuevos Programas Técnicos en oficios tradicionales Escuela Taller de Cartagena</t>
  </si>
  <si>
    <t>7
Fuente: ETCAR 2020</t>
  </si>
  <si>
    <t>Ampliar a 10 programas  técnicos en oficios tradicionales</t>
  </si>
  <si>
    <t>Formular y entregar documento "Programa de Formación" (Pensum) para ser presentado ante la S.E.D para su aprobación</t>
  </si>
  <si>
    <t>Lograr la resolución y actualización del PEI como aprobación del Programa presentado</t>
  </si>
  <si>
    <t>% de inventario actualizado</t>
  </si>
  <si>
    <t>1. Inversión</t>
  </si>
  <si>
    <t>1. Recursos Propios - ICLD</t>
  </si>
  <si>
    <t>Compra venta</t>
  </si>
  <si>
    <t>Fumigaciones realizadas</t>
  </si>
  <si>
    <t>Obras civiles realizadas</t>
  </si>
  <si>
    <t xml:space="preserve">Mantenimientos </t>
  </si>
  <si>
    <t>Prestacion de servicios - Minima cuantia.</t>
  </si>
  <si>
    <t>Obra Selección abreviada</t>
  </si>
  <si>
    <t>Pesos</t>
  </si>
  <si>
    <t>Organizaciones</t>
  </si>
  <si>
    <t>Plan formulado participativamente</t>
  </si>
  <si>
    <t>30 organizaciones (directos)</t>
  </si>
  <si>
    <t>80 organizaciones (directos)</t>
  </si>
  <si>
    <t>Funcionamiento</t>
  </si>
  <si>
    <t>Si</t>
  </si>
  <si>
    <t>Número</t>
  </si>
  <si>
    <t>DESARROLLO DEL TURISMO COMPETITIVO Y SOSTENIBLE PARA CARTAGENA DE INDIAS</t>
  </si>
  <si>
    <t>CONSOLIDACIÓN DE LA PROMOCIÓN NACIONAL E INTERNACIONAL DE CARTAGENA DE INDIAS</t>
  </si>
  <si>
    <t>CONSOLIDACIÓN DE LA CONECTIVIDAD PARA CARTAGENA DE INDIAS</t>
  </si>
  <si>
    <t xml:space="preserve">2021130010203
</t>
  </si>
  <si>
    <t>Según considere la Unidad Ejecutora</t>
  </si>
  <si>
    <t>Asesorías y acompañamientos metodológicos para la implementación de las políticas de gestión y desempeño institucional</t>
  </si>
  <si>
    <t>Asesorías y acompañamientos metodológicos para la actualización e implementación de los planes institucionales, en el marco de la implementación del Modelo Integrado de Planeación y Gestión.</t>
  </si>
  <si>
    <t>Actualización, medición y control de los procesos y procedimientos de la Alcaldia Mayor de Cartagena, en el marco de la implementación de la Politica de Fortlecimiento organizacional y simplificación de procesos.</t>
  </si>
  <si>
    <t>Estrategias de sensibilización y adopción por medio de cursos referentes al Modelo Integrado de Planeación y Gestión.</t>
  </si>
  <si>
    <t>Asesorías y acompañamiento para la elaboración, actualización e implementación de la estrategia de racionalización de tramites de la alcaldia de cartagena en el marco de la implementación de la Politica de gestión y desempeño de racionalizacion de tramites.</t>
  </si>
  <si>
    <t>LICITACION</t>
  </si>
  <si>
    <t>CONCURSO DE MERITOS</t>
  </si>
  <si>
    <t>Fases realizadas</t>
  </si>
  <si>
    <t>Realizar la Presentación del proyecto de acuerdo ante el Concejo Distrital</t>
  </si>
  <si>
    <t xml:space="preserve">Realizar el diseño de los procesos incluidos en la  propuesta de rediseño institucional presentado por el equipo de modernización </t>
  </si>
  <si>
    <t>Diseñar el proyecto de Decreto de Planta de Personal</t>
  </si>
  <si>
    <t>Realizar diagnóstico del Manual de funciones del Distrito</t>
  </si>
  <si>
    <t xml:space="preserve">Implementar procesos incluidos en la  propuesta de rediseño institucional presentado por el equipo de modernización </t>
  </si>
  <si>
    <t>Implementar la  propuesta de Estructura Administrativa,teniendo en cuenta los procesos implementados</t>
  </si>
  <si>
    <t>Implementar la estrategia de gestión de cambio y comunicaión para el proyecto de Modernización y Rediseño Institucional</t>
  </si>
  <si>
    <t>Adquirir e implementar el software tipo BPA  para el modelamiento de procesos y estructura organizacional</t>
  </si>
  <si>
    <t>TASA DE COBERTURA</t>
  </si>
  <si>
    <t>PORCENTAJE</t>
  </si>
  <si>
    <t>TASA COBERTURA</t>
  </si>
  <si>
    <t>NUMERO</t>
  </si>
  <si>
    <t>TON METRICAS</t>
  </si>
  <si>
    <t>N.P</t>
  </si>
  <si>
    <t>NP</t>
  </si>
  <si>
    <t>ADMINISTRACIÓN DEL FONDO DE SOLIDARIDAD Y REDISTRIBUCION DEL INGRESOS
PARA LOS SERVICIOS PÚBLICOS DOMICILIARIOS DE ACUEDUCTO, ALCANTARILLADO
Y ASEO EN EL DISTRITO DE CARTAGENA DE INDIAS</t>
  </si>
  <si>
    <t>Garantizar la cobertura en un 100% del acceso a los servicios públicos de agua y saneamiento básico en los estratos 1, 2 y 3 en Cartagena de Indias</t>
  </si>
  <si>
    <t xml:space="preserve"> Realizar el pago de subsidios para los usuarios (hogares) de los estratos 1,2 y 3 en la prestación de los servicios públicos de acueducto, alcantarillado y aseo.</t>
  </si>
  <si>
    <t>LOS PAGOS DE SUBSIDIOS DE LOS ESTRATOS SUBSIDIABLE 1, 2 Y 3 SE GENERAN MENSUALMENTE POR LA PRESTACIÓN DEL SERVICIO DE ACUEDUCTO Y ALCANTARILLADO.</t>
  </si>
  <si>
    <t>Protección de predios que constituyen Áreas de Importancia Estratégica - AIE, para el sistema de acueducto definido en el POMCA, en el Distrito de Cartagena de Indias</t>
  </si>
  <si>
    <t>Conservar predios en áreas de importancia estratégica para acueducto, asegurando la disponibilidad del recurso natural de agua, a fin de satisfacer las necesidades en materia de Agua Potable, de la ciuddanía en el Distrito de Cartagena de Indias</t>
  </si>
  <si>
    <t>Contratación de personal técnico, tecnólogo y profesional de apoyo requeridos para realizar seguimiento y control a la ejecución de las metas previstas en cuanto a protección de predios en áreas de importancia estratégica para acueducto.</t>
  </si>
  <si>
    <t>SGP- AGUA POTABLE Y SANEAMIENTO BÁSICO
RENDIMIENTO FINANCIERO SGP AGUA POTABLE Y SANEMAIENTO BÁSICO
I.C.L.D.
DIVIDENDOS ACUACAR</t>
  </si>
  <si>
    <t>LOS PAGOS DE SUBSIDIOS DE LOS ESTRATOS SUBSIDIABLE 1, 2 Y 3 SE GENERAN MENSUALMENTE POR LA PRESTACIÓN DEL SERVICIO DE ASEO</t>
  </si>
  <si>
    <t xml:space="preserve"> Llevar al 90% del Porcentaje de Intensidad Energética del sistema económico de Cartagena</t>
  </si>
  <si>
    <t>Implementación de la optimización del servicio de alumbrado público y el suministro de energía para el sistema, en el Distrito de Cartagena de Indias</t>
  </si>
  <si>
    <t>Optimizar la prestación del servicio de alumbrado público y garantizar el suministro de energía del sistema en el Distrito de Cartagena de indias.</t>
  </si>
  <si>
    <t>Suministro de Energía Eléctrica para el Sistema de Alumbrado Público</t>
  </si>
  <si>
    <t>IMPUESTO DE ALUMBRADO PUBLICO</t>
  </si>
  <si>
    <t xml:space="preserve">Inversión para el Sistema de Alumbrado
Público –  Ejecutar la modernización y expansión
</t>
  </si>
  <si>
    <t xml:space="preserve">Administración, Operación y
Mantenimiento (AOM)
</t>
  </si>
  <si>
    <t>Interventoría y Supervisión</t>
  </si>
  <si>
    <t>Actividades de destinación complementaria</t>
  </si>
  <si>
    <t xml:space="preserve">Llevar al 30% el porcentaje de la capacidad instalada de generación de energía eléctrica que corresponde a fuentes renovables </t>
  </si>
  <si>
    <t>IMPLEMENTACIÓN DEL PLAN DE GESTIÓN INTEGRAL DE RESIDUOS SÓLIDOS (PGIRS) EN EL DISTRITO DE CARTAGENA DE INDIAS</t>
  </si>
  <si>
    <t xml:space="preserve">Lograr una adecuada gestión integral de los residuos sólidos en el distrito de Cartagena de indias mediante la Implementación de los 13 programas y sus proyectos adscritos a PGIRS para atenuar los índices de contaminación ambiental. </t>
  </si>
  <si>
    <t>Desarrollar la Caracterizacion de Residuos solidos e Implementar 6 programas de PGIRS</t>
  </si>
  <si>
    <t>$1,000,000,000</t>
  </si>
  <si>
    <t>Reducir 13 puntos criticos de la ciudad</t>
  </si>
  <si>
    <t>Disminuir del 15% de las Ton metricas esperadas mediante un programa de cultura ciudadana</t>
  </si>
  <si>
    <t>Implementar la estrategia IEC en las areas publicas del distrito de Cartagena de Indias asociadas al covid-19.</t>
  </si>
  <si>
    <t>Esquema de operación de los servicios publicos domiciliarios EOSPD en zonas rural e insular</t>
  </si>
  <si>
    <t>Desarrollar mesas de trabajo que contribuyan a la implementacion de los programas de PGIRS</t>
  </si>
  <si>
    <t xml:space="preserve">A la fecha de la entrega de este plan de acción (17/12/21), la Corporación no ha recibido el presupuesto 2022 sancionado por el Señor Alcaldde donde se indiquen los códigos presupuestales. 
La fecha de inició queda sujeta a la expedición de viabilidades, de aprobación de la propuesta en la UAC, y la decisión de SEC. GENERAL de elegir esta Corporación, a través de un convenio, para la consecución de las metas de turismo descritas en el Plan de Desarrollo. 
</t>
  </si>
  <si>
    <t xml:space="preserve">1.055.035
</t>
  </si>
  <si>
    <t>ANA MARIA GONZALEZ
LUIS ENRIQUE ROA</t>
  </si>
  <si>
    <t>Se creó para el alcance de esta meta una ruta critica que consistió en las  siguientes fases: 
1-Comité para estudio de necesidades del Sector y definicion de programas.
2-Elaboración y/o diseño de programas. 
3-Revision de Programas por parte de la Etcar. 
4-Presentacion de Programas por parte de la Etcar ante la Sectretaria de Educación Distrital Para Obtener registro.
Con relación a esta ruta critica se ha avanzado en las primeras 3 fases acumulando un 75% de avance en el proceso de esta meta; por lo tanto y teniendo en cuenta que la secretaria de Educación recibe solicitudes de registro en los primeros meses del año, la Etcar presentara estos programas en el primer trimestre del 2022.</t>
  </si>
  <si>
    <t>Mejorar las condiciones fisicas de los puntos de atención al Ciudadano.</t>
  </si>
  <si>
    <t xml:space="preserve">
Realizar los ajustes requeridos para la Ventanilla Unica de atención al Ciudadano que cumplan con las normas mínimas de accesibilidad en cuanto señalización</t>
  </si>
  <si>
    <t>Realizar actualizacion del modulo de transparencia documental a traves de realizacion de convenio con el PNUD</t>
  </si>
  <si>
    <t>Implementar  servicio de respuesta por correo electronico para el proceso de mesa de salida de las notificaciones para el Distrito</t>
  </si>
  <si>
    <t>Habilitar una Estrategia Omnicanal</t>
  </si>
  <si>
    <t>Diseño  y construcción de herramientas de planeación, que permitan gestionar la transformación digital del Distrito de Cartagena  Cartagena de Indias</t>
  </si>
  <si>
    <t>Diseñar y construir tres herramientas de planeación, que permitan gestionar la transformación digital del Distrito, orientándola en su avance hacia convertirse en un territorio inteligente.</t>
  </si>
  <si>
    <t>Porcentaje</t>
  </si>
  <si>
    <t>TRANSFORMACIÓN DIGITAL PARA UNA CARTAGENA INTELIGENTE CON TODOS Y PARA TODOS CARTAGENA DE INDIAS</t>
  </si>
  <si>
    <t>Mejorar el índice de desempeño de la implementación de la política de gobierno digital en el Distrito de Cartagena</t>
  </si>
  <si>
    <t xml:space="preserve">Realizar el direccionamiento estratégico de los proyectos que fortalecen la implementación de Gobierno Digital 
Realizar el seguimiento y monitoreo a la implementación de la Política de Gobierno Digital 
 Diseñar, desarrollar e implementar el repositorio de Gobierno Digital </t>
  </si>
  <si>
    <t>Instalación de zonas wifi en la Alcaldía Distrital de   Cartagena de India</t>
  </si>
  <si>
    <t>Incrementar el  nivel de acceso a Internet en los hogares, en especial los estratos 1 y 2, y en zonas públicas de alta concurrencia ciudadana, del Distrito de Cartagena.</t>
  </si>
  <si>
    <t xml:space="preserve">Instalar la infraestructura para el acceso público de internet 
Gestionar actividades operativas para habilitación de zonas wifi </t>
  </si>
  <si>
    <t xml:space="preserve">Para el año 2021 se desarrollaron 2 actividades correspondientes a  Formulación del proyecto, su registro en MGA
Realizar un proceso de planeación (conformación equipo de trabajo, elaboración cornograma y plan de trabajo, identificacion - mapeo de actores y/o alidos estrategicos, diseño metodologico, definicion de compentes), lo que equivale al cumplimiento de un 40%.
Para el año 2022 se prevee realizar las 3 actividades faltantes , cada una tiene un porcentaje de 20% para un total del 60% restante , las actividades pendientes son:
1. Llevar a cabo un dignostico abierto y participativo (recolecion y anlisis de informacion, identificacion de problematicas, necesidaes y alternativas de solución, a traves de mesas de trabajo y/o talleres de inteligencia colectiva)
2. Diseñar y construir los lineamientos estrategicos de política pública (objetivos, horizonte, alcance, principios, misión, visión,  linea y/o sectores, estrategias, programas etc)
3. Efectuar un proceso de validación abierto y participativo (retroalimentación con actores) 
4. Definir el mecanismo de legitimización y relaizar el proceso de reconocimiento y aprobación pertinente </t>
  </si>
  <si>
    <t>Para el año 2021 esta meta quedo en el 40% dado que se desarollaron 2 de las fases que se tenian planeadas, para el año 2022 se planea desarrollar las 3 fases restanes que equivalen al 60%Fase 1: identificacion 
Fase 3: Perfilamiento
Fase 4 : Definicion
Fase 5 : Despliegue y cumplimiento</t>
  </si>
  <si>
    <t>Esta meta para el 2021, se cumplio en un 100%, sin embargo para el año 2022 se debe continuar prestando el servicio de las zonas wifi para mantener la cobertura establecida pagando en forma mensual del servicio de internet</t>
  </si>
  <si>
    <t>Audiencia</t>
  </si>
  <si>
    <t>Estrategia</t>
  </si>
  <si>
    <t>Procentaje</t>
  </si>
  <si>
    <t>2 audiencias de rendición de cuentas</t>
  </si>
  <si>
    <t>Fortalecimiento del sistema integrado de mercados públicos mediante el desarrollo de actividades y/o actuaciones administrativas, operativas, jurídicas, contractuales y ambientales en el Distrito de Cartagena de Indias</t>
  </si>
  <si>
    <t xml:space="preserve">Mejorar las condiciones administrativas, operativas, jurídicas y ambientales de la Red de Mercados públicos en el Distrito de Cartagena de Indias. </t>
  </si>
  <si>
    <t xml:space="preserve"> Reorganización de los procesos administrativos y operativos de las plazas de mercados públicos.                                                                         </t>
  </si>
  <si>
    <t xml:space="preserve">Capacitación como ampliación de cobertura y manejo integral de los
residuos sólidos en la plaza pública del mercado de Bazurto   </t>
  </si>
  <si>
    <t>Realizar diagnóstico y contratación para adecuaciones de infraestructura de los mercados públicos</t>
  </si>
  <si>
    <t xml:space="preserve">Caracterización de comerciantes, adjudicatarios del Mercado de Bazurto Socialización de Actividad con comerciantes a caracterizar, realizar sistematización y análisis de información recopilada                                                                                </t>
  </si>
  <si>
    <t xml:space="preserve">Desarrollo de estrategias medio ambientales con los diferentes actores del mercado de Bazurto incluyendo a los moradores de los barrios aledaños y empresas prestadoras del servicio de aseo.                                        </t>
  </si>
  <si>
    <t>LUIS ENRIQUE ROA
DIANA MARTINEZ BERROCAL</t>
  </si>
  <si>
    <t>FORTALECIMIENTO DEL SISTEMA INTEGRADO DE MERCADOS PUBLICOS MEDIANTE EL DESARROLLO DE ACTIVIDADES Y/O ACTUACIONES ADMINISTRATIVAS, OPERATIVAS, JURIDICAS, CONTRACTUALES Y AMBIENTALES EN EL DISTRITO DE CARTAGENA DE INDIAS</t>
  </si>
  <si>
    <t>2.3.4599.1000.2021130010190</t>
  </si>
  <si>
    <t>Contratación directa</t>
  </si>
  <si>
    <t>INTEGRACIÓN DEL SISTEMA DE GESTIÓN DE LA CALIDAD Y EL SERVICIO AL CIUDADANO PARA LA IMPLEMENTACIÓN DEL MODELO INTEGRADO DE PLANEACIÓN Y GESTIÓN EN LA SECRETARÍA GENERAL -TG+ CARTAGENA DE INDIAS</t>
  </si>
  <si>
    <t>2.3.4599.1000.2020130010277</t>
  </si>
  <si>
    <t>GESTIÓN DOCUMENTAL, MEDIANTE EL AVANCE EN LA IMPLEMENTACIÓN DEL PLAN INSTITUCIONAL DE ARCHIVO-PINAR, PARA AUMENTAR LA EFICIENCIA Y EFICACIA EN LOS PROCESOS DOCUMENTALES</t>
  </si>
  <si>
    <t>2.3.4599.1000.2021130010178</t>
  </si>
  <si>
    <t>MODERNIZACIÓN CARTAGENA HACIA LA MODERNIDAD  CARTAGENA DE INDIAS</t>
  </si>
  <si>
    <t>2.3.4599.1000.2021130010199</t>
  </si>
  <si>
    <t>INVENTARIO “SANEAMIENTO INTEGRAL DEL PATRIMONIO INMOBILIARIO DEL DISTRITO DE CARTAGENA”, CARTAGENA DE INDIAS</t>
  </si>
  <si>
    <t>2.3.4599.1000.2021130010284</t>
  </si>
  <si>
    <t>LUIS ENRIQUE ROA 
DIDIER TORRES</t>
  </si>
  <si>
    <t>Secretaría General
Apoyo Logistico</t>
  </si>
  <si>
    <t>Secretaría General
Escuela Taller Cartagena de Indias</t>
  </si>
  <si>
    <t xml:space="preserve">Luis Enrique Roa Merchán
Rafael Cuesta Castro 
Director General (E) </t>
  </si>
  <si>
    <t>ADMINISTRACIÓN Y OPERACIÓN DE LOS CEMENTERIOS PÚBLICOS DISTRITALES – POR UNA CARTAGENA LIBRE Y RESILIENTE” CARTAGENA DE INDIAS</t>
  </si>
  <si>
    <t>2.3.4599.1000.2021130010174</t>
  </si>
  <si>
    <t>1. Inversión
3,Otros recursos</t>
  </si>
  <si>
    <t>1. Recursos Propios - ICLD
2. SGP</t>
  </si>
  <si>
    <t>FORMULACIÓN PLAN DE INTERNACIONALIZACIÓN DE CARTAGENA DE INDIAS</t>
  </si>
  <si>
    <t>2.3.4599.1000.2021130010193</t>
  </si>
  <si>
    <t>FORTALECIMIENTO DEL ECOSISTEMA DE COOPERACIÓN DEL DISTRITO DE CARTAGENA DE INDIAS</t>
  </si>
  <si>
    <t>2.3.4599.1000.2021130010216</t>
  </si>
  <si>
    <t>AMPLIAR EL NIVEL DE PENETRACION DE INTERNET, PROMOVER Y APROPIAR EL USO DE LAS TIC EN EL DISTRITO DE CARTAGENA.</t>
  </si>
  <si>
    <t>2.3.4599.4000.2021130010287</t>
  </si>
  <si>
    <t>2.3.4599.1000.2021130010189</t>
  </si>
  <si>
    <t>2.3.3502.0200.2021130010203</t>
  </si>
  <si>
    <t>2.3.3502.0200.2021130010204</t>
  </si>
  <si>
    <t>2.3.3502.0200.2021130010205</t>
  </si>
  <si>
    <t>DISEÑO Y CONSTRUCCIÓN DE HERRAMIENTAS DE PLANEACIÓN, QUE PERMITAN GESTIONAR LA TRANSFORMACIÓN DIGITAL DEL DISTRITO DE CARTAGENA CARTAGENA DE INDIAS</t>
  </si>
  <si>
    <t>2.3.2399.0400.2020130010314</t>
  </si>
  <si>
    <t>IMPLEMENTACIÓN DEL PROGRAMA DE FORMACION INTEGRAL ESCUELA TALLER CARTAGENA DE INDIAS DEL DISTRITO DE  CARTAGENA DE INDIAS</t>
  </si>
  <si>
    <t>2.3.2202.0700.2020130010182</t>
  </si>
  <si>
    <t>DISEÑO IMPLEMENTACIÓN DE LA ESTRATEGIA DISTRITAL DE TRANSPARENCIA, PREVENCIÓN DE LA CORRUPCIÓN Y CULTURA CIUDADANA ANTICORRUPCIÓN, PARA EL FORTALECIMIENTO DE LA CONFIANZA EN LAS INSTITUCIONES DEL DISTRITO DE CARTAGENA DE INDIAS</t>
  </si>
  <si>
    <t>2.3.4502.1000.2021130010285</t>
  </si>
  <si>
    <t>2021130010285.</t>
  </si>
  <si>
    <t xml:space="preserve">Luis Enrique Roa Marchan 
Didier Torres Zúñiga </t>
  </si>
  <si>
    <t>Integración del Sistema de Gestión de la calidad y el servicio al ciudadano para la implementación del Modelo Integrado de Planeación y Gestión en la Secretaría General -TG+</t>
  </si>
  <si>
    <t>ACTUALIZACIÓN DEFINICIÓN E IMPLEMENTACIÓN DEL ESQUEMA DE PRESTACIÓN DE LOS SERVICIOS DE ACUEDUCTO Y ALCANTARILLADO DE LAS COMUNIDADES DE TIERRA BOMBA, ARCHIPIÉLAGO DE SAN BERNARDO, ISLA FUERTE E ISLA DE BARÚ. CARTAGENA DE INDIAS</t>
  </si>
  <si>
    <t>SANEAMIENTO DE FORMA SEGURA PARA TODOS EN EL DISTRITO DE CARTAGENA</t>
  </si>
  <si>
    <t>Reducir la brecha de acceso a los servicios públicos domiciliarios de acueducto de forma segura, eficiente y continua, en la zona insular, a través de los proyectos y obras que sean necesarios</t>
  </si>
  <si>
    <t>Transporte, almacenamiento, distibución del agua potable al corregimiento de Bocachica y control de la caldiad del agua potable</t>
  </si>
  <si>
    <t>DEFINICION E IMPLEMENTACION DEL ESQUEMA DE PRESTACION DE LOS SERVICIOS DE ACUEDUCTO Y ALCANTARILLADO DE LAS COMUNIDADES DE TIERRA BOMBA, ARCHIPIELAGO DE SAN BERNARDO, ISLA FUERTE E ISLA DE BARU.</t>
  </si>
  <si>
    <t>2.3.4003.1400.2021130010292</t>
  </si>
  <si>
    <t>MEMORANDO DE ENTENDIMIENTO</t>
  </si>
  <si>
    <t>ICLD</t>
  </si>
  <si>
    <t>2.3.4003.1400.2021130010293</t>
  </si>
  <si>
    <t>CONVENIO ACCESOIRIO
PROCESO LICITATORIO</t>
  </si>
  <si>
    <t>$12.717.310.782
$2.896.469.199
$2.633.667.362</t>
  </si>
  <si>
    <t xml:space="preserve">SGP- AGUA POTABLE Y SANEAMIENTO BÁSICO
I.C.L.D.
DIVIDENDOS ACUACAR
</t>
  </si>
  <si>
    <t>ADMINISTRACIÓN DEL FONDO DE SOLIDARIDAD Y REDISTRIBUCION DEL INGRESOS PARA LOS SERVICIOS PÚBLICOS DOMICILIARIOS DE ACUEDUCTO, ALCANTARILLADO Y ASEO EN EL DISTRITO DE CARTAGENA DE INDIAS</t>
  </si>
  <si>
    <t>2.3.4003.1400.2021130010196</t>
  </si>
  <si>
    <t>PROTECCION DE PREDIOS QUE CONSITUYEN AREAS DE IMPORTANCIA ESTRATEGICA AIE PARA EL SISTEMA DE ACUEDUCTO DEFINIDO EN EL POMCA EN EL DISTRITO DE CARTAGENA DE INDIAS.</t>
  </si>
  <si>
    <t>2.3.3203.0900.2021130010218</t>
  </si>
  <si>
    <t>$18.155.282.634
$89.171.393
$1.300.000.000
$6.029.121.876</t>
  </si>
  <si>
    <t>IMPLEMENTACIÓN DE LA OPTIMIZACIÓN DEL SERVICIO DE ALUMBRADO PÚBLICO Y EL SUMINISTRO DE ENERGÍA PARA EL SISTEMA, EN EL DISTRITO DE CARTAGENA DE INDIAS</t>
  </si>
  <si>
    <t>2.3.2102.1900.2021130010195</t>
  </si>
  <si>
    <t>ACTUALIZACIÓN IMPLEMENTACIÓN DEL PLAN DE GESTIÓN INTEGRAL DE RESIDUOS SÓLIDOS (PGIRS) EN EL DISTRITO DE CARTAGENA DE INDIAS CARTAGENA DE INDIAS</t>
  </si>
  <si>
    <t>2.3.4003.1400.2021130010212</t>
  </si>
  <si>
    <t xml:space="preserve">Luis Enrique Roa Merchán
Maria Eugenia Garcia </t>
  </si>
  <si>
    <t>Secretaría General
Dirección Administrativa de Talento Humano</t>
  </si>
  <si>
    <t>Proyecto de acuerdo de modernización de la alcaldía presentado al Concejo Distrital</t>
  </si>
  <si>
    <t>Presentación Realizada</t>
  </si>
  <si>
    <t>Presentar al Concejo
Distrital el proyecto de
acuerdo de modernización
de la Alcaldía de Cartagena</t>
  </si>
  <si>
    <t>Esta actividad esta condicionada a la aprobracion del proyecto de acuerdo por parte del Concejo Distrital</t>
  </si>
  <si>
    <t>INVERSION</t>
  </si>
  <si>
    <t xml:space="preserve">Recursos recursos Propios </t>
  </si>
  <si>
    <t>Garantizar la prestación del servicio de recolección de aguas residuales a las comunidades localizadas en la zona urbana, rural e insular del Distrito de Cartagena.</t>
  </si>
  <si>
    <t>Contratar personal operativo para la supervisión en la construcción de infraestructura de saneamiento en el Distrito de Cartagena.</t>
  </si>
  <si>
    <t>I.CL.D.</t>
  </si>
  <si>
    <t>si</t>
  </si>
  <si>
    <t>prestacion de servicios</t>
  </si>
  <si>
    <t xml:space="preserve">Construcción de infraestructura de saneamiento en Villa Rosa zona urbana del distrito de Cartagena.  </t>
  </si>
  <si>
    <t>1.2.1.0.00-001 - ICLD - 1% RECURSO HIDRICO</t>
  </si>
  <si>
    <t>Identificacion y delimitacion de 20 predios ubicados en áreas de importacia estrategica para acueducto.</t>
  </si>
  <si>
    <t>Procesos de capacitación a dueños y vecinos depredios objeto de protección y pago por servicios ambientales.</t>
  </si>
  <si>
    <t>ACTUALIZACIÓN EXTENSIÓN DE REDES DE ACUEDUCTO EN EL DISTRITO DE CARTAGENA</t>
  </si>
  <si>
    <t>Garantizar la prestación del servicio de acueducto a las comunidades localizadas en la zona urbana, rural e insular del Distrito de Cartagena.</t>
  </si>
  <si>
    <t>Construcción de infraestructura para el abastecimiento de agua potable en Pasacaballos zona rural del distrito de Cartagena.</t>
  </si>
  <si>
    <t>SGP- AGUA POTABLE Y SANEAMIENTO BÁSICO</t>
  </si>
  <si>
    <t xml:space="preserve"> ACTUALIZACIÓN EXTENSIÓN DE REDES DE ACUEDUCTO EN EL DISTRITO DE CARTAGENA CARTAGENA DE INDIAS</t>
  </si>
  <si>
    <t>2.3.4003.1400.2021130010208</t>
  </si>
  <si>
    <t>Construcción de infraestructura de saneamiento en Vereda el Zapatero zona rural del distrito de Cartagena</t>
  </si>
  <si>
    <t>Implementación DE LA GARANTÍA AL ACCESO A UNA ENERGÍA LIMPIA, ASEQUIBLE, SEGURA, SOSTENIBLE, MODERNA Y EFICIENTE
PARA LAS ZONAS RURAL E INSULAR DE Cartagena de Indias</t>
  </si>
  <si>
    <t>FORTALECER LA CARACTERIZACIÓN Y REALIZAR DISEÑO E IMPLEMENTACION DE SOLUCIÓN ENERGÉTICA UNITARIA CON
FUENTE RENOVABLE PARA LAS VIVIENDAS DE ISLA FUERTE QUE NO CUENTEN CON EL SERVICIO DE ENERGÍA.</t>
  </si>
  <si>
    <t>Identificar y caracterizar las condiciones físicas, socioeconómicas y de infraestructura energética actual de las viviendas e instituciones, y realizar estudio técnico que contenga las lineas bases de infraestructura eléctrica y diseño de fuentes energéticas renovables para Isla Fuerte</t>
  </si>
  <si>
    <t>IMPLEMENTACIÓN DE LA GARANTÍA AL ACCESO A UNA ENERGÍA LIMPIA, ASEQUIBLE, SEGURA, SOSTENIBLE, MODERNA Y EFICIENTE PARA LAS ZONAS RURAL E INSULAR DE CARTAGENA DE INDIAS</t>
  </si>
  <si>
    <t>2.3.2102.1900.2021130010202</t>
  </si>
  <si>
    <t xml:space="preserve">Implementar resultado del estudio técnico de infraestructura eléctrica y diseño de fuentes energéticas renovables para Isla Fuerte
</t>
  </si>
  <si>
    <t>numero</t>
  </si>
  <si>
    <t>APORTES PARA LA CONECTIVIDAD Y ACCESO A LAS NUEVAS TECNOLOGIAS DE LA INFORMACION PARA UNA CARTAGENA SOSTENIBLE Y COMPETI</t>
  </si>
  <si>
    <t>02-001-06-20-04-01-01-01</t>
  </si>
  <si>
    <t>Para el 2021, se logro terminar la fase 1 de la implementacion del SERVINFO</t>
  </si>
  <si>
    <t>Estas actividades se van a realizar con recursos de funcionamiento.</t>
  </si>
  <si>
    <t>DISEÑO IMPLEMENTACIÓN DE AUDITORÍA FORENSE PARA LA PROTECCIÓN Y RECUPERACIÓN DEL PATRIMONIO PÚBLICO DE CARTAGENA DE INDIAS</t>
  </si>
  <si>
    <t>Desarrollar la capacitación y generación de capacidades internas en auditoría forense del equipo a cargo del programa de Organización y Recuperación del Patrimonio Público del Distrito de Cartagena en la administración distrital.</t>
  </si>
  <si>
    <t>Establecer criterios de selección, levantar información primaria sobre el caso seleccionado y estructurar la propuesta de contratación de la consultoría para el desarrollo de la auditoría forense</t>
  </si>
  <si>
    <t>Contratar a la empresa especializada en auditoría forense que llevará a cabo este proceso</t>
  </si>
  <si>
    <t>Socializar los avances del programa de Organización y Recuperación del Patrimonio Público del Distrito de Cartagena a través de las jornadas ³Hablemos con Transparencia"</t>
  </si>
  <si>
    <t>Recibir el documento de evaluación de auditoría forense realizado y socializar sus resultados a través de una estrategia de comunicación.</t>
  </si>
  <si>
    <t>Facilitar la obtención de pruebas legítimas que puedan ser utilizadas para recuperar dinero presuntamente sustraído del erario como resultado de corrupción.</t>
  </si>
  <si>
    <t xml:space="preserve">ORGANIZACIÓN Y RECUPERACIÓN DEL PATRIMONIO PÚBLICO DE CARTAGENA. </t>
  </si>
  <si>
    <t>Numero  de Auditorías Forenses realizadas</t>
  </si>
  <si>
    <t>Realizar 1 Auditorias Forense</t>
  </si>
  <si>
    <t xml:space="preserve">CARTAGENA INTELIGENTE CON TODOS Y PARA TODOS. </t>
  </si>
  <si>
    <t>Secretaría General 
Oficina Asuntos de Transparencia</t>
  </si>
  <si>
    <t xml:space="preserve">Luis Enrique Roa Merchán
Irina Saer </t>
  </si>
  <si>
    <t>2.3.4599.1000.2021130010286</t>
  </si>
  <si>
    <t>Fortalecer las capacidades de la administración distrital para visibilizar la información a través de procesos que propicien la transparencia,
la prevención de la corrupción y una cultura ciudadana anticorrupción.</t>
  </si>
  <si>
    <t>Realizar dos Feria de Transparencia Distrital para dar conocer de manera
clara qué y cómo contrata la administración distrital, su portafolio de servicios y la
visualización de su contratación para el gobierno abierto.</t>
  </si>
  <si>
    <t>Construir instrumentos de visualización de datos que le permitan a los
ciudadanos y a la administración distrital monitorear el desempeño de la alcaldía
y cada una de las dependencias del nivel.</t>
  </si>
  <si>
    <t>Realizar una rendición de cuentas territorial en cada una de las localidades
para la descentralización del proceso de rendición de cuentas.</t>
  </si>
  <si>
    <t>Realizar el evento de conmemoración del Dia Internacional de la Lucha
Contra la Corrupción 2022.</t>
  </si>
  <si>
    <t>Realizar una campaña pedagógica de cultura ciudadana enfocado a la
generación de competencias relacionadas con la integridad y sentido de
pertenencia, en las instituciones educativas oficiales y privadas de la mano de la
Secretaría de Educación.</t>
  </si>
  <si>
    <t>Realizar una campaña de incentivo y reconocimiento a los servidores
públicos que se caracterizan por su comportamiento íntegro y transparente en el
marco de la estrategia "El Valor Soy Yo" de la implementación del Código de
Integridad.</t>
  </si>
  <si>
    <t>Realizar la campaña de divulgación de los canales de denuncias
ciudadanas distritales sobre posibles actos de corrupción.</t>
  </si>
  <si>
    <t>Adquisición de materiales para los espacios de participación ciudadana para
la transparencia Brigada de la Transparencia en el marco de la estrategia
institucional Salvemos Juntos a Cartagena.</t>
  </si>
  <si>
    <t>Oficina de Transparencia</t>
  </si>
  <si>
    <t>oficina de prensa</t>
  </si>
  <si>
    <t>Irina Saer</t>
  </si>
  <si>
    <t>1 
(187000000)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</si>
</sst>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&quot;$&quot;\ #,##0;[Red]\-&quot;$&quot;\ #,##0"/>
    <numFmt numFmtId="165" formatCode="&quot;$&quot;\ #,##0.00;[Red]\-&quot;$&quot;\ #,##0.00"/>
    <numFmt numFmtId="166" formatCode="_-&quot;$&quot;\ * #,##0_-;\-&quot;$&quot;\ * #,##0_-;_-&quot;$&quot;\ * &quot;-&quot;_-;_-@_-"/>
    <numFmt numFmtId="167" formatCode="&quot;$&quot;#,##0_);[Red]\(&quot;$&quot;#,##0\)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0.0%"/>
    <numFmt numFmtId="171" formatCode="_(&quot;$&quot;\ * #,##0.00_);_(&quot;$&quot;\ * \(#,##0.00\);_(&quot;$&quot;\ * &quot;-&quot;??_);_(@_)"/>
    <numFmt numFmtId="172" formatCode="_(&quot;$&quot;* #,##0_);_(&quot;$&quot;* \(#,##0\);_(&quot;$&quot;* &quot;-&quot;??_);_(@_)"/>
    <numFmt numFmtId="173" formatCode="&quot;$&quot;\ #,##0.00"/>
    <numFmt numFmtId="174" formatCode="&quot;$&quot;#,##0.00"/>
    <numFmt numFmtId="175" formatCode="_([$$-409]* #,##0.00_);_([$$-409]* \(#,##0.00\);_([$$-409]* &quot;-&quot;??_);_(@_)"/>
    <numFmt numFmtId="176" formatCode="[$ $]#,##0.00"/>
    <numFmt numFmtId="177" formatCode="[$ $]#,##0"/>
    <numFmt numFmtId="178" formatCode="_-&quot;$&quot;* #,##0_-;\-&quot;$&quot;* #,##0_-;_-&quot;$&quot;* &quot;-&quot;??_-;_-@_-"/>
    <numFmt numFmtId="179" formatCode="yyyy\-mm\-dd;@"/>
    <numFmt numFmtId="180" formatCode="0.0"/>
    <numFmt numFmtId="181" formatCode="&quot;$&quot;\ #,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entury Gothic"/>
      <family val="2"/>
    </font>
    <font>
      <sz val="7"/>
      <name val="Times New Roman"/>
      <family val="1"/>
    </font>
    <font>
      <sz val="1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 Light"/>
      <family val="2"/>
      <scheme val="major"/>
    </font>
    <font>
      <sz val="9"/>
      <name val="Century Gothic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name val="Calibri"/>
      <family val="2"/>
      <scheme val="minor"/>
    </font>
    <font>
      <sz val="14"/>
      <color rgb="FF000000"/>
      <name val="Arial Narrow"/>
      <family val="2"/>
    </font>
    <font>
      <sz val="14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FF000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</font>
    <font>
      <sz val="11"/>
      <name val="Calibri Light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</font>
    <font>
      <sz val="11"/>
      <name val="Calibri Light"/>
      <family val="2"/>
      <scheme val="maj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0">
    <xf numFmtId="0" fontId="0" fillId="0" borderId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85">
    <xf numFmtId="0" fontId="0" fillId="0" borderId="0" xfId="0"/>
    <xf numFmtId="0" fontId="7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66" fontId="32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4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4" applyNumberFormat="1" applyFont="1" applyFill="1" applyBorder="1" applyAlignment="1">
      <alignment horizontal="center" vertical="center"/>
    </xf>
    <xf numFmtId="14" fontId="6" fillId="0" borderId="3" xfId="4" applyNumberFormat="1" applyFont="1" applyFill="1" applyBorder="1" applyAlignment="1">
      <alignment horizontal="center" vertical="center"/>
    </xf>
    <xf numFmtId="17" fontId="6" fillId="0" borderId="3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69" fontId="6" fillId="0" borderId="4" xfId="4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69" fontId="6" fillId="0" borderId="3" xfId="4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169" fontId="6" fillId="0" borderId="3" xfId="4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69" fontId="6" fillId="0" borderId="3" xfId="4" applyFont="1" applyFill="1" applyBorder="1" applyAlignment="1">
      <alignment horizontal="left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166" fontId="6" fillId="0" borderId="4" xfId="6" applyFont="1" applyFill="1" applyBorder="1" applyAlignment="1">
      <alignment horizontal="center" vertical="center" wrapText="1"/>
    </xf>
    <xf numFmtId="166" fontId="6" fillId="0" borderId="3" xfId="6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9" fontId="6" fillId="0" borderId="12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69" fontId="6" fillId="0" borderId="1" xfId="4" applyFont="1" applyFill="1" applyBorder="1" applyAlignment="1">
      <alignment horizontal="left" vertical="center" wrapText="1"/>
    </xf>
    <xf numFmtId="9" fontId="6" fillId="0" borderId="1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168" fontId="9" fillId="0" borderId="1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168" fontId="9" fillId="0" borderId="3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left" vertical="center"/>
    </xf>
    <xf numFmtId="169" fontId="6" fillId="0" borderId="2" xfId="4" applyFont="1" applyFill="1" applyBorder="1" applyAlignment="1">
      <alignment horizontal="center" vertical="center"/>
    </xf>
    <xf numFmtId="169" fontId="6" fillId="0" borderId="2" xfId="4" applyFont="1" applyFill="1" applyBorder="1" applyAlignment="1">
      <alignment horizontal="left" vertical="center" wrapText="1"/>
    </xf>
    <xf numFmtId="0" fontId="0" fillId="0" borderId="1" xfId="0" applyFill="1" applyBorder="1"/>
    <xf numFmtId="0" fontId="6" fillId="0" borderId="1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left" vertical="center" wrapText="1"/>
    </xf>
    <xf numFmtId="1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9" fontId="6" fillId="0" borderId="1" xfId="4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left" vertical="center" wrapText="1"/>
    </xf>
    <xf numFmtId="1" fontId="6" fillId="0" borderId="3" xfId="9" applyNumberFormat="1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1" fontId="6" fillId="0" borderId="3" xfId="6" applyNumberFormat="1" applyFont="1" applyFill="1" applyBorder="1" applyAlignment="1">
      <alignment horizontal="center" vertical="center"/>
    </xf>
    <xf numFmtId="1" fontId="6" fillId="0" borderId="1" xfId="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9" fontId="6" fillId="0" borderId="15" xfId="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4" fontId="6" fillId="0" borderId="3" xfId="0" applyNumberFormat="1" applyFont="1" applyFill="1" applyBorder="1" applyAlignment="1">
      <alignment horizontal="center" vertical="center"/>
    </xf>
    <xf numFmtId="41" fontId="6" fillId="0" borderId="3" xfId="9" applyFont="1" applyFill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79" fontId="6" fillId="0" borderId="1" xfId="4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3" fillId="0" borderId="0" xfId="0" applyFont="1" applyFill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31" fillId="0" borderId="3" xfId="0" applyFont="1" applyFill="1" applyBorder="1" applyAlignment="1">
      <alignment horizontal="center" vertical="center" wrapText="1"/>
    </xf>
    <xf numFmtId="9" fontId="6" fillId="0" borderId="3" xfId="5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10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169" fontId="8" fillId="0" borderId="1" xfId="4" applyFont="1" applyFill="1" applyBorder="1" applyAlignment="1">
      <alignment horizontal="center" vertical="center" wrapText="1"/>
    </xf>
    <xf numFmtId="176" fontId="26" fillId="0" borderId="19" xfId="0" applyNumberFormat="1" applyFont="1" applyFill="1" applyBorder="1" applyAlignment="1">
      <alignment horizontal="center" vertical="center" wrapText="1"/>
    </xf>
    <xf numFmtId="177" fontId="26" fillId="0" borderId="19" xfId="0" applyNumberFormat="1" applyFont="1" applyFill="1" applyBorder="1" applyAlignment="1">
      <alignment horizontal="center" vertical="center" wrapText="1"/>
    </xf>
    <xf numFmtId="179" fontId="26" fillId="0" borderId="19" xfId="0" applyNumberFormat="1" applyFont="1" applyFill="1" applyBorder="1" applyAlignment="1">
      <alignment horizontal="center" vertical="center" wrapText="1"/>
    </xf>
    <xf numFmtId="3" fontId="26" fillId="0" borderId="19" xfId="0" applyNumberFormat="1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8" fontId="8" fillId="0" borderId="1" xfId="4" applyNumberFormat="1" applyFont="1" applyFill="1" applyBorder="1" applyAlignment="1">
      <alignment horizontal="center" vertical="center"/>
    </xf>
    <xf numFmtId="172" fontId="8" fillId="0" borderId="1" xfId="4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/>
    </xf>
    <xf numFmtId="178" fontId="8" fillId="0" borderId="1" xfId="4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17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9" fontId="29" fillId="0" borderId="1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left" vertical="center" wrapText="1"/>
    </xf>
    <xf numFmtId="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181" fontId="5" fillId="0" borderId="1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9" fontId="8" fillId="0" borderId="1" xfId="5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9" fontId="16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166" fontId="18" fillId="0" borderId="1" xfId="6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left" vertical="center"/>
    </xf>
    <xf numFmtId="9" fontId="8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0" fontId="6" fillId="0" borderId="9" xfId="0" applyNumberFormat="1" applyFont="1" applyFill="1" applyBorder="1" applyAlignment="1">
      <alignment horizontal="left" vertical="center" wrapText="1"/>
    </xf>
    <xf numFmtId="10" fontId="6" fillId="0" borderId="3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0" fontId="6" fillId="0" borderId="4" xfId="0" applyNumberFormat="1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9" fontId="8" fillId="0" borderId="9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0" fontId="6" fillId="0" borderId="4" xfId="0" applyNumberFormat="1" applyFont="1" applyFill="1" applyBorder="1" applyAlignment="1">
      <alignment horizontal="left" vertical="center" wrapText="1"/>
    </xf>
    <xf numFmtId="10" fontId="6" fillId="0" borderId="2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9" fontId="0" fillId="0" borderId="4" xfId="5" applyFont="1" applyFill="1" applyBorder="1" applyAlignment="1">
      <alignment horizontal="center" vertical="center"/>
    </xf>
    <xf numFmtId="9" fontId="0" fillId="0" borderId="3" xfId="5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" fontId="6" fillId="0" borderId="4" xfId="4" applyNumberFormat="1" applyFont="1" applyFill="1" applyBorder="1" applyAlignment="1">
      <alignment horizontal="center" vertical="center"/>
    </xf>
    <xf numFmtId="1" fontId="6" fillId="0" borderId="2" xfId="4" applyNumberFormat="1" applyFont="1" applyFill="1" applyBorder="1" applyAlignment="1">
      <alignment horizontal="center" vertical="center"/>
    </xf>
    <xf numFmtId="1" fontId="6" fillId="0" borderId="3" xfId="4" applyNumberFormat="1" applyFont="1" applyFill="1" applyBorder="1" applyAlignment="1">
      <alignment horizontal="center" vertical="center"/>
    </xf>
    <xf numFmtId="168" fontId="9" fillId="0" borderId="4" xfId="0" applyNumberFormat="1" applyFont="1" applyFill="1" applyBorder="1" applyAlignment="1">
      <alignment horizontal="center" vertical="center"/>
    </xf>
    <xf numFmtId="168" fontId="9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64" fontId="6" fillId="0" borderId="9" xfId="0" applyNumberFormat="1" applyFont="1" applyFill="1" applyBorder="1" applyAlignment="1">
      <alignment horizontal="left" vertical="center" wrapText="1"/>
    </xf>
    <xf numFmtId="164" fontId="6" fillId="0" borderId="3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10" fontId="6" fillId="2" borderId="4" xfId="0" applyNumberFormat="1" applyFont="1" applyFill="1" applyBorder="1" applyAlignment="1">
      <alignment horizontal="left" vertical="center" wrapText="1"/>
    </xf>
    <xf numFmtId="10" fontId="6" fillId="2" borderId="2" xfId="0" applyNumberFormat="1" applyFont="1" applyFill="1" applyBorder="1" applyAlignment="1">
      <alignment horizontal="left" vertical="center" wrapText="1"/>
    </xf>
    <xf numFmtId="10" fontId="6" fillId="2" borderId="3" xfId="0" applyNumberFormat="1" applyFont="1" applyFill="1" applyBorder="1" applyAlignment="1">
      <alignment horizontal="left" vertical="center" wrapText="1"/>
    </xf>
    <xf numFmtId="9" fontId="6" fillId="0" borderId="12" xfId="0" applyNumberFormat="1" applyFont="1" applyFill="1" applyBorder="1" applyAlignment="1">
      <alignment horizontal="center" vertical="center" wrapText="1"/>
    </xf>
    <xf numFmtId="9" fontId="6" fillId="0" borderId="15" xfId="0" applyNumberFormat="1" applyFont="1" applyFill="1" applyBorder="1" applyAlignment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9" fontId="23" fillId="0" borderId="4" xfId="0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14" fontId="6" fillId="0" borderId="4" xfId="4" applyNumberFormat="1" applyFont="1" applyFill="1" applyBorder="1" applyAlignment="1">
      <alignment horizontal="center" vertical="center"/>
    </xf>
    <xf numFmtId="14" fontId="6" fillId="0" borderId="2" xfId="4" applyNumberFormat="1" applyFont="1" applyFill="1" applyBorder="1" applyAlignment="1">
      <alignment horizontal="center" vertical="center"/>
    </xf>
    <xf numFmtId="14" fontId="6" fillId="0" borderId="3" xfId="4" applyNumberFormat="1" applyFont="1" applyFill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 wrapText="1"/>
    </xf>
    <xf numFmtId="17" fontId="6" fillId="0" borderId="2" xfId="0" applyNumberFormat="1" applyFont="1" applyFill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0" fontId="6" fillId="0" borderId="4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9" fontId="23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9" fontId="0" fillId="0" borderId="2" xfId="5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69" fontId="6" fillId="0" borderId="4" xfId="4" applyFont="1" applyFill="1" applyBorder="1" applyAlignment="1">
      <alignment horizontal="center" vertical="center" wrapText="1"/>
    </xf>
    <xf numFmtId="169" fontId="6" fillId="0" borderId="3" xfId="4" applyFont="1" applyFill="1" applyBorder="1" applyAlignment="1">
      <alignment horizontal="center" vertical="center" wrapText="1"/>
    </xf>
    <xf numFmtId="169" fontId="6" fillId="0" borderId="4" xfId="4" applyFont="1" applyFill="1" applyBorder="1" applyAlignment="1">
      <alignment horizontal="center" vertical="center"/>
    </xf>
    <xf numFmtId="169" fontId="6" fillId="0" borderId="3" xfId="4" applyFont="1" applyFill="1" applyBorder="1" applyAlignment="1">
      <alignment horizontal="center" vertical="center"/>
    </xf>
    <xf numFmtId="169" fontId="6" fillId="0" borderId="4" xfId="4" applyFont="1" applyFill="1" applyBorder="1" applyAlignment="1">
      <alignment horizontal="left" vertical="center" wrapText="1"/>
    </xf>
    <xf numFmtId="169" fontId="6" fillId="0" borderId="3" xfId="4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9" fontId="6" fillId="0" borderId="12" xfId="5" applyFont="1" applyFill="1" applyBorder="1" applyAlignment="1">
      <alignment horizontal="center" vertical="center" wrapText="1"/>
    </xf>
    <xf numFmtId="9" fontId="6" fillId="0" borderId="6" xfId="5" applyFont="1" applyFill="1" applyBorder="1" applyAlignment="1">
      <alignment horizontal="center" vertical="center" wrapText="1"/>
    </xf>
    <xf numFmtId="166" fontId="6" fillId="0" borderId="4" xfId="6" applyFont="1" applyFill="1" applyBorder="1" applyAlignment="1">
      <alignment horizontal="center" vertical="center" wrapText="1"/>
    </xf>
    <xf numFmtId="166" fontId="6" fillId="0" borderId="3" xfId="6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left" vertical="center" wrapText="1"/>
    </xf>
    <xf numFmtId="9" fontId="6" fillId="0" borderId="4" xfId="5" applyFont="1" applyFill="1" applyBorder="1" applyAlignment="1">
      <alignment horizontal="center" vertical="center" wrapText="1"/>
    </xf>
    <xf numFmtId="9" fontId="6" fillId="0" borderId="2" xfId="5" applyFont="1" applyFill="1" applyBorder="1" applyAlignment="1">
      <alignment horizontal="center" vertical="center" wrapText="1"/>
    </xf>
    <xf numFmtId="9" fontId="6" fillId="0" borderId="3" xfId="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9" fontId="6" fillId="0" borderId="2" xfId="4" applyFont="1" applyFill="1" applyBorder="1" applyAlignment="1">
      <alignment horizontal="center" vertical="center" wrapText="1"/>
    </xf>
    <xf numFmtId="166" fontId="6" fillId="0" borderId="2" xfId="6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41" fontId="6" fillId="0" borderId="4" xfId="9" applyFont="1" applyFill="1" applyBorder="1" applyAlignment="1">
      <alignment horizontal="center" vertical="center"/>
    </xf>
    <xf numFmtId="41" fontId="6" fillId="0" borderId="2" xfId="9" applyFont="1" applyFill="1" applyBorder="1" applyAlignment="1">
      <alignment horizontal="center" vertical="center"/>
    </xf>
    <xf numFmtId="41" fontId="6" fillId="0" borderId="3" xfId="9" applyFont="1" applyFill="1" applyBorder="1" applyAlignment="1">
      <alignment horizontal="center" vertical="center"/>
    </xf>
    <xf numFmtId="169" fontId="6" fillId="0" borderId="2" xfId="4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9" fontId="23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79" fontId="6" fillId="0" borderId="4" xfId="4" applyNumberFormat="1" applyFont="1" applyFill="1" applyBorder="1" applyAlignment="1">
      <alignment horizontal="center" vertical="center"/>
    </xf>
    <xf numFmtId="179" fontId="6" fillId="0" borderId="2" xfId="4" applyNumberFormat="1" applyFont="1" applyFill="1" applyBorder="1" applyAlignment="1">
      <alignment horizontal="center" vertical="center"/>
    </xf>
    <xf numFmtId="179" fontId="6" fillId="0" borderId="3" xfId="4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6" fontId="8" fillId="0" borderId="1" xfId="6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9" fontId="8" fillId="0" borderId="4" xfId="1" applyFont="1" applyFill="1" applyBorder="1" applyAlignment="1">
      <alignment horizontal="center" vertical="center" wrapText="1"/>
    </xf>
    <xf numFmtId="169" fontId="8" fillId="0" borderId="2" xfId="1" applyFont="1" applyFill="1" applyBorder="1" applyAlignment="1">
      <alignment horizontal="center" vertical="center" wrapText="1"/>
    </xf>
    <xf numFmtId="169" fontId="8" fillId="0" borderId="3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2" fontId="8" fillId="0" borderId="4" xfId="0" applyNumberFormat="1" applyFont="1" applyFill="1" applyBorder="1" applyAlignment="1">
      <alignment horizontal="center" vertical="center" wrapText="1"/>
    </xf>
    <xf numFmtId="12" fontId="8" fillId="0" borderId="2" xfId="0" applyNumberFormat="1" applyFont="1" applyFill="1" applyBorder="1" applyAlignment="1">
      <alignment horizontal="center" vertical="center" wrapText="1"/>
    </xf>
    <xf numFmtId="12" fontId="8" fillId="0" borderId="3" xfId="0" applyNumberFormat="1" applyFont="1" applyFill="1" applyBorder="1" applyAlignment="1">
      <alignment horizontal="center" vertical="center" wrapText="1"/>
    </xf>
    <xf numFmtId="178" fontId="8" fillId="0" borderId="4" xfId="4" applyNumberFormat="1" applyFont="1" applyFill="1" applyBorder="1" applyAlignment="1">
      <alignment horizontal="center" vertical="center" wrapText="1"/>
    </xf>
    <xf numFmtId="178" fontId="8" fillId="0" borderId="2" xfId="4" applyNumberFormat="1" applyFont="1" applyFill="1" applyBorder="1" applyAlignment="1">
      <alignment horizontal="center" vertical="center" wrapText="1"/>
    </xf>
    <xf numFmtId="178" fontId="8" fillId="0" borderId="3" xfId="4" applyNumberFormat="1" applyFont="1" applyFill="1" applyBorder="1" applyAlignment="1">
      <alignment horizontal="center" vertical="center" wrapText="1"/>
    </xf>
    <xf numFmtId="173" fontId="8" fillId="0" borderId="4" xfId="0" applyNumberFormat="1" applyFont="1" applyFill="1" applyBorder="1" applyAlignment="1">
      <alignment horizontal="center" vertical="center" wrapText="1"/>
    </xf>
    <xf numFmtId="173" fontId="8" fillId="0" borderId="2" xfId="0" applyNumberFormat="1" applyFont="1" applyFill="1" applyBorder="1" applyAlignment="1">
      <alignment horizontal="center" vertical="center" wrapText="1"/>
    </xf>
    <xf numFmtId="173" fontId="8" fillId="0" borderId="3" xfId="0" applyNumberFormat="1" applyFont="1" applyFill="1" applyBorder="1" applyAlignment="1">
      <alignment horizontal="center" vertical="center" wrapText="1"/>
    </xf>
    <xf numFmtId="179" fontId="8" fillId="0" borderId="4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167" fontId="8" fillId="0" borderId="4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67" fontId="8" fillId="0" borderId="3" xfId="0" applyNumberFormat="1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wrapText="1"/>
    </xf>
    <xf numFmtId="0" fontId="19" fillId="0" borderId="3" xfId="0" applyFont="1" applyFill="1" applyBorder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75" fontId="8" fillId="0" borderId="4" xfId="0" applyNumberFormat="1" applyFont="1" applyFill="1" applyBorder="1" applyAlignment="1">
      <alignment horizontal="center" vertical="center" wrapText="1"/>
    </xf>
    <xf numFmtId="175" fontId="8" fillId="0" borderId="2" xfId="0" applyNumberFormat="1" applyFont="1" applyFill="1" applyBorder="1" applyAlignment="1">
      <alignment horizontal="center" vertical="center" wrapText="1"/>
    </xf>
    <xf numFmtId="175" fontId="8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" xfId="3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5" fillId="0" borderId="1" xfId="5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79" fontId="6" fillId="0" borderId="9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8" fillId="0" borderId="9" xfId="6" applyFont="1" applyFill="1" applyBorder="1" applyAlignment="1">
      <alignment horizontal="center" vertical="center" wrapText="1"/>
    </xf>
    <xf numFmtId="166" fontId="8" fillId="0" borderId="2" xfId="6" applyFont="1" applyFill="1" applyBorder="1" applyAlignment="1">
      <alignment horizontal="center" vertical="center" wrapText="1"/>
    </xf>
    <xf numFmtId="166" fontId="8" fillId="0" borderId="3" xfId="6" applyFont="1" applyFill="1" applyBorder="1" applyAlignment="1">
      <alignment horizontal="center" vertical="center" wrapText="1"/>
    </xf>
    <xf numFmtId="181" fontId="8" fillId="0" borderId="4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79" fontId="24" fillId="0" borderId="4" xfId="0" applyNumberFormat="1" applyFont="1" applyFill="1" applyBorder="1" applyAlignment="1">
      <alignment horizontal="center" vertical="center" wrapText="1"/>
    </xf>
    <xf numFmtId="179" fontId="24" fillId="0" borderId="2" xfId="0" applyNumberFormat="1" applyFont="1" applyFill="1" applyBorder="1" applyAlignment="1">
      <alignment horizontal="center" vertical="center" wrapText="1"/>
    </xf>
    <xf numFmtId="179" fontId="2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178" fontId="8" fillId="0" borderId="4" xfId="4" applyNumberFormat="1" applyFont="1" applyFill="1" applyBorder="1" applyAlignment="1">
      <alignment horizontal="center" vertical="center"/>
    </xf>
    <xf numFmtId="178" fontId="8" fillId="0" borderId="2" xfId="4" applyNumberFormat="1" applyFont="1" applyFill="1" applyBorder="1" applyAlignment="1">
      <alignment horizontal="center" vertical="center"/>
    </xf>
    <xf numFmtId="178" fontId="8" fillId="0" borderId="3" xfId="4" applyNumberFormat="1" applyFont="1" applyFill="1" applyBorder="1" applyAlignment="1">
      <alignment horizontal="center" vertical="center"/>
    </xf>
    <xf numFmtId="166" fontId="8" fillId="0" borderId="4" xfId="6" applyFont="1" applyFill="1" applyBorder="1" applyAlignment="1">
      <alignment horizontal="center" vertical="center" wrapText="1"/>
    </xf>
    <xf numFmtId="181" fontId="8" fillId="0" borderId="26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</cellXfs>
  <cellStyles count="10">
    <cellStyle name="Millares" xfId="3" builtinId="3"/>
    <cellStyle name="Millares [0]" xfId="9" builtinId="6"/>
    <cellStyle name="Millares 2" xfId="7" xr:uid="{00000000-0005-0000-0000-000002000000}"/>
    <cellStyle name="Moneda" xfId="4" builtinId="4"/>
    <cellStyle name="Moneda [0]" xfId="6" builtinId="7"/>
    <cellStyle name="Moneda [0] 2" xfId="8" xr:uid="{00000000-0005-0000-0000-000005000000}"/>
    <cellStyle name="Moneda 2" xfId="2" xr:uid="{00000000-0005-0000-0000-000006000000}"/>
    <cellStyle name="Moneda 3" xfId="1" xr:uid="{00000000-0005-0000-0000-000007000000}"/>
    <cellStyle name="Normal" xfId="0" builtinId="0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topLeftCell="F1" zoomScale="70" zoomScaleNormal="70" workbookViewId="0">
      <pane ySplit="1" topLeftCell="A3" activePane="bottomLeft" state="frozen"/>
      <selection activeCell="S1" sqref="S1"/>
      <selection pane="bottomLeft" activeCell="G4" sqref="G4:G6"/>
    </sheetView>
  </sheetViews>
  <sheetFormatPr baseColWidth="10" defaultColWidth="11.453125" defaultRowHeight="14.5" x14ac:dyDescent="0.35"/>
  <cols>
    <col min="1" max="1" width="23.81640625" style="11" customWidth="1"/>
    <col min="2" max="2" width="21.26953125" style="11" customWidth="1"/>
    <col min="3" max="3" width="29.1796875" style="11" customWidth="1"/>
    <col min="4" max="4" width="16.453125" style="11" customWidth="1"/>
    <col min="5" max="5" width="41.26953125" style="11" customWidth="1"/>
    <col min="6" max="6" width="30.81640625" style="11" customWidth="1"/>
    <col min="7" max="7" width="51" style="12" customWidth="1"/>
    <col min="8" max="8" width="32.26953125" style="106" customWidth="1"/>
    <col min="9" max="9" width="40.1796875" style="11" customWidth="1"/>
    <col min="10" max="10" width="41.1796875" style="12" customWidth="1"/>
    <col min="11" max="11" width="22.1796875" style="11" customWidth="1"/>
    <col min="12" max="12" width="29.1796875" style="107" customWidth="1"/>
    <col min="13" max="13" width="23.453125" style="108" customWidth="1"/>
    <col min="14" max="14" width="41.1796875" style="12" customWidth="1"/>
    <col min="15" max="15" width="18.453125" style="11" customWidth="1"/>
    <col min="16" max="16" width="52.453125" style="12" customWidth="1"/>
    <col min="17" max="17" width="54.453125" style="12" customWidth="1"/>
    <col min="18" max="23" width="27.81640625" style="11" customWidth="1"/>
    <col min="24" max="24" width="23.81640625" style="11" customWidth="1"/>
    <col min="25" max="25" width="28.26953125" style="11" customWidth="1"/>
    <col min="26" max="26" width="31.81640625" style="11" customWidth="1"/>
    <col min="27" max="28" width="29.1796875" style="11" customWidth="1"/>
    <col min="29" max="29" width="25.7265625" style="11" customWidth="1"/>
    <col min="30" max="30" width="28.1796875" style="11" customWidth="1"/>
    <col min="31" max="33" width="37.26953125" style="11" customWidth="1"/>
    <col min="34" max="34" width="55.453125" style="12" customWidth="1"/>
    <col min="35" max="16384" width="11.453125" style="11"/>
  </cols>
  <sheetData>
    <row r="1" spans="1:34" ht="106.5" customHeight="1" thickBot="1" x14ac:dyDescent="0.4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7" t="s">
        <v>9</v>
      </c>
      <c r="K1" s="17" t="s">
        <v>10</v>
      </c>
      <c r="L1" s="20" t="s">
        <v>11</v>
      </c>
      <c r="M1" s="20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21" t="s">
        <v>20</v>
      </c>
      <c r="V1" s="21" t="s">
        <v>21</v>
      </c>
      <c r="W1" s="21" t="s">
        <v>22</v>
      </c>
      <c r="X1" s="17" t="s">
        <v>23</v>
      </c>
      <c r="Y1" s="17" t="s">
        <v>24</v>
      </c>
      <c r="Z1" s="18" t="s">
        <v>25</v>
      </c>
      <c r="AA1" s="17" t="s">
        <v>26</v>
      </c>
      <c r="AB1" s="22" t="s">
        <v>27</v>
      </c>
      <c r="AC1" s="17" t="s">
        <v>28</v>
      </c>
      <c r="AD1" s="17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</row>
    <row r="2" spans="1:34" ht="54" customHeight="1" x14ac:dyDescent="0.35">
      <c r="A2" s="225" t="s">
        <v>34</v>
      </c>
      <c r="B2" s="228" t="s">
        <v>35</v>
      </c>
      <c r="C2" s="228" t="s">
        <v>36</v>
      </c>
      <c r="D2" s="231">
        <v>0.94</v>
      </c>
      <c r="E2" s="231" t="s">
        <v>37</v>
      </c>
      <c r="F2" s="216" t="s">
        <v>38</v>
      </c>
      <c r="G2" s="196" t="s">
        <v>39</v>
      </c>
      <c r="H2" s="198" t="s">
        <v>367</v>
      </c>
      <c r="I2" s="199" t="s">
        <v>40</v>
      </c>
      <c r="J2" s="201" t="s">
        <v>41</v>
      </c>
      <c r="K2" s="216" t="s">
        <v>42</v>
      </c>
      <c r="L2" s="220"/>
      <c r="M2" s="218"/>
      <c r="N2" s="201"/>
      <c r="O2" s="269"/>
      <c r="P2" s="201"/>
      <c r="Q2" s="23"/>
      <c r="R2" s="24"/>
      <c r="S2" s="24"/>
      <c r="T2" s="24"/>
      <c r="U2" s="24"/>
      <c r="V2" s="24"/>
      <c r="W2" s="24"/>
      <c r="X2" s="228" t="s">
        <v>43</v>
      </c>
      <c r="Y2" s="228" t="s">
        <v>44</v>
      </c>
      <c r="Z2" s="271"/>
      <c r="AA2" s="235"/>
      <c r="AB2" s="25"/>
      <c r="AC2" s="256"/>
      <c r="AD2" s="258"/>
      <c r="AE2" s="26"/>
      <c r="AF2" s="26"/>
      <c r="AG2" s="26"/>
      <c r="AH2" s="259"/>
    </row>
    <row r="3" spans="1:34" ht="51" customHeight="1" x14ac:dyDescent="0.35">
      <c r="A3" s="226"/>
      <c r="B3" s="229"/>
      <c r="C3" s="229"/>
      <c r="D3" s="232"/>
      <c r="E3" s="232"/>
      <c r="F3" s="234"/>
      <c r="G3" s="197"/>
      <c r="H3" s="198"/>
      <c r="I3" s="200"/>
      <c r="J3" s="202"/>
      <c r="K3" s="217"/>
      <c r="L3" s="221"/>
      <c r="M3" s="219"/>
      <c r="N3" s="202"/>
      <c r="O3" s="270"/>
      <c r="P3" s="202"/>
      <c r="Q3" s="27"/>
      <c r="R3" s="28"/>
      <c r="S3" s="28"/>
      <c r="T3" s="28"/>
      <c r="U3" s="28"/>
      <c r="V3" s="28"/>
      <c r="W3" s="28"/>
      <c r="X3" s="229"/>
      <c r="Y3" s="229"/>
      <c r="Z3" s="211"/>
      <c r="AA3" s="236"/>
      <c r="AB3" s="29"/>
      <c r="AC3" s="257"/>
      <c r="AD3" s="205"/>
      <c r="AE3" s="30"/>
      <c r="AF3" s="30"/>
      <c r="AG3" s="30"/>
      <c r="AH3" s="255"/>
    </row>
    <row r="4" spans="1:34" ht="66" customHeight="1" x14ac:dyDescent="0.35">
      <c r="A4" s="226"/>
      <c r="B4" s="229"/>
      <c r="C4" s="229"/>
      <c r="D4" s="232"/>
      <c r="E4" s="232"/>
      <c r="F4" s="234"/>
      <c r="G4" s="260" t="s">
        <v>45</v>
      </c>
      <c r="H4" s="198" t="s">
        <v>368</v>
      </c>
      <c r="I4" s="263">
        <v>0.05</v>
      </c>
      <c r="J4" s="253" t="s">
        <v>46</v>
      </c>
      <c r="K4" s="267" t="s">
        <v>47</v>
      </c>
      <c r="L4" s="268">
        <v>0.03</v>
      </c>
      <c r="M4" s="244">
        <v>0.02</v>
      </c>
      <c r="N4" s="203" t="s">
        <v>473</v>
      </c>
      <c r="O4" s="288">
        <v>2021130010292</v>
      </c>
      <c r="P4" s="203" t="s">
        <v>475</v>
      </c>
      <c r="Q4" s="203" t="s">
        <v>476</v>
      </c>
      <c r="R4" s="248">
        <v>1</v>
      </c>
      <c r="S4" s="272">
        <v>44562</v>
      </c>
      <c r="T4" s="248">
        <v>82</v>
      </c>
      <c r="U4" s="248">
        <v>5540</v>
      </c>
      <c r="V4" s="248"/>
      <c r="W4" s="248"/>
      <c r="X4" s="229"/>
      <c r="Y4" s="229"/>
      <c r="Z4" s="209" t="s">
        <v>500</v>
      </c>
      <c r="AA4" s="282">
        <v>1114827103</v>
      </c>
      <c r="AB4" s="284" t="s">
        <v>501</v>
      </c>
      <c r="AC4" s="284" t="s">
        <v>477</v>
      </c>
      <c r="AD4" s="203" t="s">
        <v>478</v>
      </c>
      <c r="AE4" s="203" t="s">
        <v>212</v>
      </c>
      <c r="AF4" s="203" t="s">
        <v>479</v>
      </c>
      <c r="AG4" s="275">
        <v>44562</v>
      </c>
      <c r="AH4" s="254"/>
    </row>
    <row r="5" spans="1:34" ht="62.25" customHeight="1" x14ac:dyDescent="0.35">
      <c r="A5" s="226"/>
      <c r="B5" s="229"/>
      <c r="C5" s="229"/>
      <c r="D5" s="232"/>
      <c r="E5" s="232"/>
      <c r="F5" s="234"/>
      <c r="G5" s="261"/>
      <c r="H5" s="198"/>
      <c r="I5" s="264"/>
      <c r="J5" s="266"/>
      <c r="K5" s="234"/>
      <c r="L5" s="223"/>
      <c r="M5" s="287"/>
      <c r="N5" s="204"/>
      <c r="O5" s="289"/>
      <c r="P5" s="204"/>
      <c r="Q5" s="204"/>
      <c r="R5" s="249"/>
      <c r="S5" s="273"/>
      <c r="T5" s="249"/>
      <c r="U5" s="249"/>
      <c r="V5" s="249"/>
      <c r="W5" s="249"/>
      <c r="X5" s="229"/>
      <c r="Y5" s="229"/>
      <c r="Z5" s="210"/>
      <c r="AA5" s="283"/>
      <c r="AB5" s="285"/>
      <c r="AC5" s="285"/>
      <c r="AD5" s="204"/>
      <c r="AE5" s="204"/>
      <c r="AF5" s="204"/>
      <c r="AG5" s="276"/>
      <c r="AH5" s="278"/>
    </row>
    <row r="6" spans="1:34" ht="55.5" customHeight="1" x14ac:dyDescent="0.35">
      <c r="A6" s="226"/>
      <c r="B6" s="229"/>
      <c r="C6" s="229"/>
      <c r="D6" s="232"/>
      <c r="E6" s="232"/>
      <c r="F6" s="234"/>
      <c r="G6" s="262"/>
      <c r="H6" s="198"/>
      <c r="I6" s="265"/>
      <c r="J6" s="202"/>
      <c r="K6" s="217"/>
      <c r="L6" s="224"/>
      <c r="M6" s="245"/>
      <c r="N6" s="205"/>
      <c r="O6" s="270"/>
      <c r="P6" s="205"/>
      <c r="Q6" s="205"/>
      <c r="R6" s="250"/>
      <c r="S6" s="274"/>
      <c r="T6" s="250"/>
      <c r="U6" s="250"/>
      <c r="V6" s="250"/>
      <c r="W6" s="250"/>
      <c r="X6" s="229"/>
      <c r="Y6" s="229"/>
      <c r="Z6" s="211"/>
      <c r="AA6" s="236"/>
      <c r="AB6" s="286"/>
      <c r="AC6" s="286"/>
      <c r="AD6" s="205"/>
      <c r="AE6" s="205"/>
      <c r="AF6" s="205"/>
      <c r="AG6" s="277"/>
      <c r="AH6" s="255"/>
    </row>
    <row r="7" spans="1:34" ht="55.5" customHeight="1" x14ac:dyDescent="0.35">
      <c r="A7" s="226"/>
      <c r="B7" s="229"/>
      <c r="C7" s="229"/>
      <c r="D7" s="232"/>
      <c r="E7" s="232"/>
      <c r="F7" s="234"/>
      <c r="G7" s="279" t="s">
        <v>48</v>
      </c>
      <c r="H7" s="206" t="s">
        <v>369</v>
      </c>
      <c r="I7" s="267">
        <v>0.83</v>
      </c>
      <c r="J7" s="203" t="s">
        <v>49</v>
      </c>
      <c r="K7" s="279" t="s">
        <v>50</v>
      </c>
      <c r="L7" s="268">
        <v>0.02</v>
      </c>
      <c r="M7" s="244">
        <v>1.4999999999999999E-2</v>
      </c>
      <c r="N7" s="246" t="s">
        <v>474</v>
      </c>
      <c r="O7" s="194">
        <v>2021130010293</v>
      </c>
      <c r="P7" s="203" t="s">
        <v>502</v>
      </c>
      <c r="Q7" s="30" t="s">
        <v>503</v>
      </c>
      <c r="R7" s="31">
        <v>7</v>
      </c>
      <c r="S7" s="32">
        <v>44562</v>
      </c>
      <c r="T7" s="31">
        <v>360</v>
      </c>
      <c r="U7" s="31">
        <v>900</v>
      </c>
      <c r="V7" s="31"/>
      <c r="W7" s="31"/>
      <c r="X7" s="229"/>
      <c r="Y7" s="229"/>
      <c r="Z7" s="203" t="s">
        <v>500</v>
      </c>
      <c r="AA7" s="251">
        <v>3042908059</v>
      </c>
      <c r="AB7" s="251" t="s">
        <v>504</v>
      </c>
      <c r="AC7" s="290" t="s">
        <v>474</v>
      </c>
      <c r="AD7" s="203" t="s">
        <v>481</v>
      </c>
      <c r="AE7" s="30" t="s">
        <v>505</v>
      </c>
      <c r="AF7" s="30" t="s">
        <v>506</v>
      </c>
      <c r="AG7" s="33">
        <v>44562</v>
      </c>
      <c r="AH7" s="15"/>
    </row>
    <row r="8" spans="1:34" ht="190.5" customHeight="1" x14ac:dyDescent="0.35">
      <c r="A8" s="226"/>
      <c r="B8" s="229"/>
      <c r="C8" s="229"/>
      <c r="D8" s="232"/>
      <c r="E8" s="232"/>
      <c r="F8" s="234"/>
      <c r="G8" s="280"/>
      <c r="H8" s="208"/>
      <c r="I8" s="217"/>
      <c r="J8" s="205"/>
      <c r="K8" s="280"/>
      <c r="L8" s="281"/>
      <c r="M8" s="245"/>
      <c r="N8" s="247"/>
      <c r="O8" s="195"/>
      <c r="P8" s="205"/>
      <c r="Q8" s="27" t="s">
        <v>507</v>
      </c>
      <c r="R8" s="34">
        <v>2</v>
      </c>
      <c r="S8" s="35">
        <v>44593</v>
      </c>
      <c r="T8" s="34">
        <v>360</v>
      </c>
      <c r="U8" s="34">
        <v>900</v>
      </c>
      <c r="V8" s="34"/>
      <c r="W8" s="34"/>
      <c r="X8" s="229"/>
      <c r="Y8" s="229"/>
      <c r="Z8" s="205"/>
      <c r="AA8" s="252"/>
      <c r="AB8" s="252"/>
      <c r="AC8" s="291"/>
      <c r="AD8" s="205"/>
      <c r="AE8" s="36" t="s">
        <v>212</v>
      </c>
      <c r="AF8" s="36" t="s">
        <v>482</v>
      </c>
      <c r="AG8" s="37">
        <v>44593</v>
      </c>
      <c r="AH8" s="4"/>
    </row>
    <row r="9" spans="1:34" ht="42" customHeight="1" x14ac:dyDescent="0.35">
      <c r="A9" s="226"/>
      <c r="B9" s="229"/>
      <c r="C9" s="229"/>
      <c r="D9" s="232"/>
      <c r="E9" s="232"/>
      <c r="F9" s="234"/>
      <c r="G9" s="237" t="s">
        <v>51</v>
      </c>
      <c r="H9" s="198" t="s">
        <v>368</v>
      </c>
      <c r="I9" s="239">
        <v>0</v>
      </c>
      <c r="J9" s="203" t="s">
        <v>52</v>
      </c>
      <c r="K9" s="241">
        <v>0.8</v>
      </c>
      <c r="L9" s="222">
        <v>12</v>
      </c>
      <c r="M9" s="222">
        <v>0</v>
      </c>
      <c r="N9" s="203"/>
      <c r="O9" s="194"/>
      <c r="P9" s="253"/>
      <c r="Q9" s="27"/>
      <c r="R9" s="38"/>
      <c r="S9" s="38"/>
      <c r="T9" s="38"/>
      <c r="U9" s="38"/>
      <c r="V9" s="38"/>
      <c r="W9" s="38"/>
      <c r="X9" s="229"/>
      <c r="Y9" s="229"/>
      <c r="Z9" s="209"/>
      <c r="AA9" s="292"/>
      <c r="AB9" s="39"/>
      <c r="AC9" s="294"/>
      <c r="AD9" s="203"/>
      <c r="AE9" s="40"/>
      <c r="AF9" s="40"/>
      <c r="AG9" s="40"/>
      <c r="AH9" s="254"/>
    </row>
    <row r="10" spans="1:34" ht="42" customHeight="1" x14ac:dyDescent="0.35">
      <c r="A10" s="226"/>
      <c r="B10" s="229"/>
      <c r="C10" s="229"/>
      <c r="D10" s="232"/>
      <c r="E10" s="232"/>
      <c r="F10" s="234"/>
      <c r="G10" s="238"/>
      <c r="H10" s="198"/>
      <c r="I10" s="240"/>
      <c r="J10" s="204"/>
      <c r="K10" s="242"/>
      <c r="L10" s="223"/>
      <c r="M10" s="223"/>
      <c r="N10" s="205"/>
      <c r="O10" s="195"/>
      <c r="P10" s="202"/>
      <c r="Q10" s="27"/>
      <c r="R10" s="38"/>
      <c r="S10" s="38"/>
      <c r="T10" s="38"/>
      <c r="U10" s="38"/>
      <c r="V10" s="38"/>
      <c r="W10" s="38"/>
      <c r="X10" s="229"/>
      <c r="Y10" s="229"/>
      <c r="Z10" s="211"/>
      <c r="AA10" s="293"/>
      <c r="AB10" s="41"/>
      <c r="AC10" s="295"/>
      <c r="AD10" s="205"/>
      <c r="AE10" s="30"/>
      <c r="AF10" s="30"/>
      <c r="AG10" s="30"/>
      <c r="AH10" s="255"/>
    </row>
    <row r="11" spans="1:34" ht="116.15" customHeight="1" x14ac:dyDescent="0.35">
      <c r="A11" s="226"/>
      <c r="B11" s="229"/>
      <c r="C11" s="229"/>
      <c r="D11" s="232"/>
      <c r="E11" s="232"/>
      <c r="F11" s="234"/>
      <c r="G11" s="238"/>
      <c r="H11" s="198"/>
      <c r="I11" s="240"/>
      <c r="J11" s="204"/>
      <c r="K11" s="242"/>
      <c r="L11" s="223"/>
      <c r="M11" s="223">
        <v>0</v>
      </c>
      <c r="N11" s="43" t="s">
        <v>374</v>
      </c>
      <c r="O11" s="44">
        <v>2021130010196</v>
      </c>
      <c r="P11" s="23" t="s">
        <v>375</v>
      </c>
      <c r="Q11" s="27" t="s">
        <v>376</v>
      </c>
      <c r="R11" s="38">
        <v>12</v>
      </c>
      <c r="S11" s="35">
        <v>44562</v>
      </c>
      <c r="T11" s="38">
        <v>365</v>
      </c>
      <c r="U11" s="38">
        <v>230466</v>
      </c>
      <c r="V11" s="38"/>
      <c r="W11" s="38"/>
      <c r="X11" s="229"/>
      <c r="Y11" s="229"/>
      <c r="Z11" s="30" t="s">
        <v>500</v>
      </c>
      <c r="AA11" s="45" t="s">
        <v>483</v>
      </c>
      <c r="AB11" s="30" t="s">
        <v>484</v>
      </c>
      <c r="AC11" s="45" t="s">
        <v>485</v>
      </c>
      <c r="AD11" s="30" t="s">
        <v>486</v>
      </c>
      <c r="AE11" s="30" t="s">
        <v>138</v>
      </c>
      <c r="AF11" s="30"/>
      <c r="AG11" s="30"/>
      <c r="AH11" s="15" t="s">
        <v>377</v>
      </c>
    </row>
    <row r="12" spans="1:34" ht="42" customHeight="1" x14ac:dyDescent="0.35">
      <c r="A12" s="226"/>
      <c r="B12" s="229"/>
      <c r="C12" s="229"/>
      <c r="D12" s="232"/>
      <c r="E12" s="232"/>
      <c r="F12" s="234"/>
      <c r="G12" s="197"/>
      <c r="H12" s="198"/>
      <c r="I12" s="200"/>
      <c r="J12" s="205"/>
      <c r="K12" s="243"/>
      <c r="L12" s="224"/>
      <c r="M12" s="224"/>
      <c r="N12" s="43"/>
      <c r="O12" s="44"/>
      <c r="P12" s="23"/>
      <c r="Q12" s="27"/>
      <c r="R12" s="38"/>
      <c r="S12" s="38"/>
      <c r="T12" s="38"/>
      <c r="U12" s="38"/>
      <c r="V12" s="38"/>
      <c r="W12" s="38"/>
      <c r="X12" s="229"/>
      <c r="Y12" s="229"/>
      <c r="Z12" s="46"/>
      <c r="AA12" s="41"/>
      <c r="AB12" s="41"/>
      <c r="AC12" s="47"/>
      <c r="AD12" s="48"/>
      <c r="AE12" s="49"/>
      <c r="AF12" s="49"/>
      <c r="AG12" s="49"/>
      <c r="AH12" s="14"/>
    </row>
    <row r="13" spans="1:34" ht="66.75" customHeight="1" x14ac:dyDescent="0.35">
      <c r="A13" s="226"/>
      <c r="B13" s="229"/>
      <c r="C13" s="229"/>
      <c r="D13" s="232"/>
      <c r="E13" s="232"/>
      <c r="F13" s="234"/>
      <c r="G13" s="253" t="s">
        <v>39</v>
      </c>
      <c r="H13" s="198" t="s">
        <v>369</v>
      </c>
      <c r="I13" s="212" t="s">
        <v>40</v>
      </c>
      <c r="J13" s="203" t="s">
        <v>53</v>
      </c>
      <c r="K13" s="214">
        <v>6.6500000000000004E-2</v>
      </c>
      <c r="L13" s="220"/>
      <c r="M13" s="218"/>
      <c r="N13" s="203"/>
      <c r="O13" s="194"/>
      <c r="P13" s="203"/>
      <c r="Q13" s="253"/>
      <c r="R13" s="194"/>
      <c r="S13" s="50"/>
      <c r="T13" s="50"/>
      <c r="U13" s="50"/>
      <c r="V13" s="50"/>
      <c r="W13" s="50"/>
      <c r="X13" s="229"/>
      <c r="Y13" s="229"/>
      <c r="Z13" s="203"/>
      <c r="AA13" s="302"/>
      <c r="AB13" s="51"/>
      <c r="AC13" s="304"/>
      <c r="AD13" s="203"/>
      <c r="AE13" s="40"/>
      <c r="AF13" s="40"/>
      <c r="AG13" s="40"/>
      <c r="AH13" s="254"/>
    </row>
    <row r="14" spans="1:34" ht="81" customHeight="1" x14ac:dyDescent="0.35">
      <c r="A14" s="226"/>
      <c r="B14" s="229"/>
      <c r="C14" s="230"/>
      <c r="D14" s="233"/>
      <c r="E14" s="233"/>
      <c r="F14" s="234"/>
      <c r="G14" s="202"/>
      <c r="H14" s="198"/>
      <c r="I14" s="213"/>
      <c r="J14" s="205"/>
      <c r="K14" s="215"/>
      <c r="L14" s="221"/>
      <c r="M14" s="219"/>
      <c r="N14" s="205"/>
      <c r="O14" s="195"/>
      <c r="P14" s="205"/>
      <c r="Q14" s="202"/>
      <c r="R14" s="195"/>
      <c r="S14" s="44"/>
      <c r="T14" s="44"/>
      <c r="U14" s="44"/>
      <c r="V14" s="44"/>
      <c r="W14" s="44"/>
      <c r="X14" s="229"/>
      <c r="Y14" s="229"/>
      <c r="Z14" s="205"/>
      <c r="AA14" s="303"/>
      <c r="AB14" s="52"/>
      <c r="AC14" s="257"/>
      <c r="AD14" s="205"/>
      <c r="AE14" s="30"/>
      <c r="AF14" s="30"/>
      <c r="AG14" s="30"/>
      <c r="AH14" s="255"/>
    </row>
    <row r="15" spans="1:34" ht="65.150000000000006" customHeight="1" x14ac:dyDescent="0.35">
      <c r="A15" s="226"/>
      <c r="B15" s="229"/>
      <c r="C15" s="296" t="s">
        <v>54</v>
      </c>
      <c r="D15" s="296" t="s">
        <v>55</v>
      </c>
      <c r="E15" s="296">
        <v>20</v>
      </c>
      <c r="F15" s="234"/>
      <c r="G15" s="203" t="s">
        <v>56</v>
      </c>
      <c r="H15" s="206" t="s">
        <v>370</v>
      </c>
      <c r="I15" s="209" t="s">
        <v>57</v>
      </c>
      <c r="J15" s="203" t="s">
        <v>58</v>
      </c>
      <c r="K15" s="209">
        <v>20</v>
      </c>
      <c r="L15" s="222">
        <v>10</v>
      </c>
      <c r="M15" s="218">
        <v>0</v>
      </c>
      <c r="N15" s="203" t="s">
        <v>378</v>
      </c>
      <c r="O15" s="194">
        <v>2021130010218</v>
      </c>
      <c r="P15" s="203" t="s">
        <v>379</v>
      </c>
      <c r="Q15" s="23" t="s">
        <v>380</v>
      </c>
      <c r="R15" s="38">
        <v>7</v>
      </c>
      <c r="S15" s="53">
        <v>44562</v>
      </c>
      <c r="T15" s="44">
        <v>365</v>
      </c>
      <c r="U15" s="194">
        <v>1055035</v>
      </c>
      <c r="V15" s="44"/>
      <c r="W15" s="44">
        <v>33</v>
      </c>
      <c r="X15" s="229"/>
      <c r="Y15" s="229"/>
      <c r="Z15" s="203" t="s">
        <v>500</v>
      </c>
      <c r="AA15" s="302">
        <v>6020741727</v>
      </c>
      <c r="AB15" s="302" t="s">
        <v>508</v>
      </c>
      <c r="AC15" s="284" t="s">
        <v>487</v>
      </c>
      <c r="AD15" s="203" t="s">
        <v>488</v>
      </c>
      <c r="AE15" s="203" t="s">
        <v>212</v>
      </c>
      <c r="AF15" s="203" t="s">
        <v>506</v>
      </c>
      <c r="AG15" s="275">
        <v>44562</v>
      </c>
      <c r="AH15" s="15"/>
    </row>
    <row r="16" spans="1:34" ht="70" customHeight="1" x14ac:dyDescent="0.35">
      <c r="A16" s="226"/>
      <c r="B16" s="229"/>
      <c r="C16" s="229"/>
      <c r="D16" s="229"/>
      <c r="E16" s="229"/>
      <c r="F16" s="234"/>
      <c r="G16" s="204"/>
      <c r="H16" s="207"/>
      <c r="I16" s="210"/>
      <c r="J16" s="204"/>
      <c r="K16" s="210"/>
      <c r="L16" s="223"/>
      <c r="M16" s="311"/>
      <c r="N16" s="204"/>
      <c r="O16" s="312"/>
      <c r="P16" s="204"/>
      <c r="Q16" s="23" t="s">
        <v>509</v>
      </c>
      <c r="R16" s="38">
        <v>10</v>
      </c>
      <c r="S16" s="53">
        <v>44562</v>
      </c>
      <c r="T16" s="44">
        <v>365</v>
      </c>
      <c r="U16" s="312"/>
      <c r="V16" s="44"/>
      <c r="W16" s="44">
        <v>33</v>
      </c>
      <c r="X16" s="229"/>
      <c r="Y16" s="229"/>
      <c r="Z16" s="204"/>
      <c r="AA16" s="310"/>
      <c r="AB16" s="310"/>
      <c r="AC16" s="285"/>
      <c r="AD16" s="204"/>
      <c r="AE16" s="204"/>
      <c r="AF16" s="204"/>
      <c r="AG16" s="204"/>
      <c r="AH16" s="15"/>
    </row>
    <row r="17" spans="1:34" ht="78" customHeight="1" x14ac:dyDescent="0.35">
      <c r="A17" s="226"/>
      <c r="B17" s="229"/>
      <c r="C17" s="230"/>
      <c r="D17" s="230"/>
      <c r="E17" s="230"/>
      <c r="F17" s="234"/>
      <c r="G17" s="205"/>
      <c r="H17" s="208"/>
      <c r="I17" s="211"/>
      <c r="J17" s="205"/>
      <c r="K17" s="211"/>
      <c r="L17" s="224"/>
      <c r="M17" s="219"/>
      <c r="N17" s="205"/>
      <c r="O17" s="195"/>
      <c r="P17" s="205"/>
      <c r="Q17" s="27" t="s">
        <v>510</v>
      </c>
      <c r="R17" s="38">
        <v>5</v>
      </c>
      <c r="S17" s="53">
        <v>44562</v>
      </c>
      <c r="T17" s="28">
        <v>365</v>
      </c>
      <c r="U17" s="195"/>
      <c r="V17" s="28"/>
      <c r="W17" s="28">
        <v>33</v>
      </c>
      <c r="X17" s="229"/>
      <c r="Y17" s="229"/>
      <c r="Z17" s="205"/>
      <c r="AA17" s="303"/>
      <c r="AB17" s="303"/>
      <c r="AC17" s="286"/>
      <c r="AD17" s="205"/>
      <c r="AE17" s="205"/>
      <c r="AF17" s="205"/>
      <c r="AG17" s="205"/>
      <c r="AH17" s="4"/>
    </row>
    <row r="18" spans="1:34" ht="83.25" customHeight="1" x14ac:dyDescent="0.35">
      <c r="A18" s="226"/>
      <c r="B18" s="229"/>
      <c r="C18" s="296" t="s">
        <v>36</v>
      </c>
      <c r="D18" s="297">
        <v>0.94</v>
      </c>
      <c r="E18" s="297" t="s">
        <v>37</v>
      </c>
      <c r="F18" s="234"/>
      <c r="G18" s="54" t="s">
        <v>59</v>
      </c>
      <c r="H18" s="55" t="s">
        <v>368</v>
      </c>
      <c r="I18" s="56">
        <v>0.91</v>
      </c>
      <c r="J18" s="54" t="s">
        <v>60</v>
      </c>
      <c r="K18" s="57">
        <v>0.04</v>
      </c>
      <c r="L18" s="42"/>
      <c r="M18" s="58"/>
      <c r="N18" s="23"/>
      <c r="O18" s="44"/>
      <c r="P18" s="23"/>
      <c r="Q18" s="27"/>
      <c r="R18" s="38"/>
      <c r="S18" s="38"/>
      <c r="T18" s="38"/>
      <c r="U18" s="38"/>
      <c r="V18" s="38"/>
      <c r="W18" s="38"/>
      <c r="X18" s="229"/>
      <c r="Y18" s="229"/>
      <c r="Z18" s="46"/>
      <c r="AA18" s="41"/>
      <c r="AB18" s="41"/>
      <c r="AC18" s="59"/>
      <c r="AD18" s="30"/>
      <c r="AE18" s="30"/>
      <c r="AF18" s="30"/>
      <c r="AG18" s="30"/>
      <c r="AH18" s="15"/>
    </row>
    <row r="19" spans="1:34" ht="85.5" customHeight="1" x14ac:dyDescent="0.35">
      <c r="A19" s="226"/>
      <c r="B19" s="229"/>
      <c r="C19" s="230"/>
      <c r="D19" s="233"/>
      <c r="E19" s="233"/>
      <c r="F19" s="234"/>
      <c r="G19" s="43" t="s">
        <v>61</v>
      </c>
      <c r="H19" s="55" t="s">
        <v>368</v>
      </c>
      <c r="I19" s="60">
        <v>0.42</v>
      </c>
      <c r="J19" s="43" t="s">
        <v>62</v>
      </c>
      <c r="K19" s="61">
        <v>0.38</v>
      </c>
      <c r="L19" s="42">
        <v>3</v>
      </c>
      <c r="M19" s="58">
        <v>0</v>
      </c>
      <c r="N19" s="23" t="s">
        <v>511</v>
      </c>
      <c r="O19" s="44">
        <v>2021130010208</v>
      </c>
      <c r="P19" s="23" t="s">
        <v>512</v>
      </c>
      <c r="Q19" s="23" t="s">
        <v>513</v>
      </c>
      <c r="R19" s="38">
        <v>3</v>
      </c>
      <c r="S19" s="35">
        <v>44562</v>
      </c>
      <c r="T19" s="38">
        <v>365</v>
      </c>
      <c r="U19" s="38">
        <v>750</v>
      </c>
      <c r="V19" s="38"/>
      <c r="W19" s="38"/>
      <c r="X19" s="229"/>
      <c r="Y19" s="229"/>
      <c r="Z19" s="46" t="s">
        <v>500</v>
      </c>
      <c r="AA19" s="41">
        <v>567275082</v>
      </c>
      <c r="AB19" s="45" t="s">
        <v>514</v>
      </c>
      <c r="AC19" s="59" t="s">
        <v>515</v>
      </c>
      <c r="AD19" s="30" t="s">
        <v>516</v>
      </c>
      <c r="AE19" s="30" t="s">
        <v>212</v>
      </c>
      <c r="AF19" s="36" t="s">
        <v>482</v>
      </c>
      <c r="AG19" s="33">
        <v>44621</v>
      </c>
      <c r="AH19" s="15"/>
    </row>
    <row r="20" spans="1:34" ht="112" customHeight="1" x14ac:dyDescent="0.35">
      <c r="A20" s="226"/>
      <c r="B20" s="229"/>
      <c r="C20" s="296" t="s">
        <v>63</v>
      </c>
      <c r="D20" s="297" t="s">
        <v>64</v>
      </c>
      <c r="E20" s="297" t="s">
        <v>65</v>
      </c>
      <c r="F20" s="234"/>
      <c r="G20" s="298" t="s">
        <v>66</v>
      </c>
      <c r="H20" s="198" t="s">
        <v>368</v>
      </c>
      <c r="I20" s="300">
        <v>0</v>
      </c>
      <c r="J20" s="246" t="s">
        <v>67</v>
      </c>
      <c r="K20" s="241">
        <v>0.5</v>
      </c>
      <c r="L20" s="42">
        <v>36</v>
      </c>
      <c r="M20" s="58">
        <v>0.25</v>
      </c>
      <c r="N20" s="43" t="s">
        <v>374</v>
      </c>
      <c r="O20" s="44">
        <v>2021130010196</v>
      </c>
      <c r="P20" s="23" t="s">
        <v>375</v>
      </c>
      <c r="Q20" s="27" t="s">
        <v>376</v>
      </c>
      <c r="R20" s="38">
        <v>36</v>
      </c>
      <c r="S20" s="35">
        <v>44562</v>
      </c>
      <c r="T20" s="38">
        <v>365</v>
      </c>
      <c r="U20" s="38">
        <v>230466</v>
      </c>
      <c r="V20" s="38"/>
      <c r="W20" s="38"/>
      <c r="X20" s="229"/>
      <c r="Y20" s="229"/>
      <c r="Z20" s="30" t="s">
        <v>500</v>
      </c>
      <c r="AA20" s="63" t="s">
        <v>489</v>
      </c>
      <c r="AB20" s="30" t="s">
        <v>381</v>
      </c>
      <c r="AC20" s="45" t="s">
        <v>485</v>
      </c>
      <c r="AD20" s="30" t="s">
        <v>486</v>
      </c>
      <c r="AE20" s="30" t="s">
        <v>138</v>
      </c>
      <c r="AF20" s="30"/>
      <c r="AG20" s="30"/>
      <c r="AH20" s="15" t="s">
        <v>382</v>
      </c>
    </row>
    <row r="21" spans="1:34" ht="83.25" customHeight="1" x14ac:dyDescent="0.35">
      <c r="A21" s="226"/>
      <c r="B21" s="229"/>
      <c r="C21" s="229"/>
      <c r="D21" s="232"/>
      <c r="E21" s="232"/>
      <c r="F21" s="234"/>
      <c r="G21" s="299"/>
      <c r="H21" s="198"/>
      <c r="I21" s="301"/>
      <c r="J21" s="247"/>
      <c r="K21" s="243"/>
      <c r="L21" s="42">
        <v>1</v>
      </c>
      <c r="M21" s="58">
        <v>0</v>
      </c>
      <c r="N21" s="64" t="s">
        <v>474</v>
      </c>
      <c r="O21" s="44">
        <v>2021130010293</v>
      </c>
      <c r="P21" s="23" t="s">
        <v>502</v>
      </c>
      <c r="Q21" s="23" t="s">
        <v>517</v>
      </c>
      <c r="R21" s="38">
        <v>1</v>
      </c>
      <c r="S21" s="35">
        <v>44621</v>
      </c>
      <c r="T21" s="38">
        <v>180</v>
      </c>
      <c r="U21" s="38"/>
      <c r="V21" s="38"/>
      <c r="W21" s="38"/>
      <c r="X21" s="229"/>
      <c r="Y21" s="229"/>
      <c r="Z21" s="46" t="s">
        <v>500</v>
      </c>
      <c r="AA21" s="65">
        <v>3042908059</v>
      </c>
      <c r="AB21" s="65" t="s">
        <v>504</v>
      </c>
      <c r="AC21" s="59" t="s">
        <v>474</v>
      </c>
      <c r="AD21" s="30" t="s">
        <v>481</v>
      </c>
      <c r="AE21" s="36" t="s">
        <v>212</v>
      </c>
      <c r="AF21" s="36" t="s">
        <v>482</v>
      </c>
      <c r="AG21" s="37">
        <v>44593</v>
      </c>
      <c r="AH21" s="15"/>
    </row>
    <row r="22" spans="1:34" ht="91.5" customHeight="1" x14ac:dyDescent="0.35">
      <c r="A22" s="226"/>
      <c r="B22" s="229"/>
      <c r="C22" s="230"/>
      <c r="D22" s="233"/>
      <c r="E22" s="233"/>
      <c r="F22" s="217"/>
      <c r="G22" s="66" t="s">
        <v>68</v>
      </c>
      <c r="H22" s="55" t="s">
        <v>368</v>
      </c>
      <c r="I22" s="60">
        <v>0.12</v>
      </c>
      <c r="J22" s="43" t="s">
        <v>69</v>
      </c>
      <c r="K22" s="61">
        <v>0.38</v>
      </c>
      <c r="L22" s="62"/>
      <c r="M22" s="58"/>
      <c r="N22" s="23"/>
      <c r="O22" s="44"/>
      <c r="P22" s="67"/>
      <c r="Q22" s="67"/>
      <c r="R22" s="44"/>
      <c r="S22" s="44"/>
      <c r="T22" s="44"/>
      <c r="U22" s="44"/>
      <c r="V22" s="44"/>
      <c r="W22" s="44"/>
      <c r="X22" s="229"/>
      <c r="Y22" s="229"/>
      <c r="Z22" s="46"/>
      <c r="AA22" s="41"/>
      <c r="AB22" s="68"/>
      <c r="AC22" s="69"/>
      <c r="AD22" s="30"/>
      <c r="AE22" s="30"/>
      <c r="AF22" s="30"/>
      <c r="AG22" s="30"/>
      <c r="AH22" s="15"/>
    </row>
    <row r="23" spans="1:34" ht="75" customHeight="1" x14ac:dyDescent="0.35">
      <c r="A23" s="226"/>
      <c r="B23" s="229"/>
      <c r="C23" s="296" t="s">
        <v>70</v>
      </c>
      <c r="D23" s="297">
        <v>0.7</v>
      </c>
      <c r="E23" s="297">
        <v>0.8</v>
      </c>
      <c r="F23" s="203" t="s">
        <v>71</v>
      </c>
      <c r="G23" s="27" t="s">
        <v>72</v>
      </c>
      <c r="H23" s="70"/>
      <c r="I23" s="71" t="s">
        <v>73</v>
      </c>
      <c r="J23" s="72" t="s">
        <v>74</v>
      </c>
      <c r="K23" s="73" t="s">
        <v>75</v>
      </c>
      <c r="L23" s="42" t="s">
        <v>372</v>
      </c>
      <c r="M23" s="58">
        <v>0</v>
      </c>
      <c r="N23" s="27"/>
      <c r="O23" s="38"/>
      <c r="P23" s="67"/>
      <c r="Q23" s="67"/>
      <c r="R23" s="44"/>
      <c r="S23" s="44"/>
      <c r="T23" s="44"/>
      <c r="U23" s="44"/>
      <c r="V23" s="44"/>
      <c r="W23" s="44"/>
      <c r="X23" s="229"/>
      <c r="Y23" s="229"/>
      <c r="Z23" s="74"/>
      <c r="AA23" s="75"/>
      <c r="AB23" s="39"/>
      <c r="AC23" s="76"/>
      <c r="AD23" s="36"/>
      <c r="AE23" s="36"/>
      <c r="AF23" s="36"/>
      <c r="AG23" s="36"/>
      <c r="AH23" s="4"/>
    </row>
    <row r="24" spans="1:34" ht="42" customHeight="1" x14ac:dyDescent="0.35">
      <c r="A24" s="226"/>
      <c r="B24" s="229"/>
      <c r="C24" s="229"/>
      <c r="D24" s="232"/>
      <c r="E24" s="232"/>
      <c r="F24" s="204"/>
      <c r="G24" s="203" t="s">
        <v>77</v>
      </c>
      <c r="H24" s="206" t="s">
        <v>368</v>
      </c>
      <c r="I24" s="305" t="s">
        <v>78</v>
      </c>
      <c r="J24" s="246" t="s">
        <v>383</v>
      </c>
      <c r="K24" s="279">
        <v>0.9</v>
      </c>
      <c r="L24" s="268">
        <v>0.3</v>
      </c>
      <c r="M24" s="313">
        <v>0.3</v>
      </c>
      <c r="N24" s="203" t="s">
        <v>384</v>
      </c>
      <c r="O24" s="194">
        <v>2021130010195</v>
      </c>
      <c r="P24" s="203" t="s">
        <v>385</v>
      </c>
      <c r="Q24" s="77" t="s">
        <v>386</v>
      </c>
      <c r="R24" s="78">
        <v>1</v>
      </c>
      <c r="S24" s="315">
        <v>44562</v>
      </c>
      <c r="T24" s="194">
        <v>365</v>
      </c>
      <c r="U24" s="318">
        <v>1100000</v>
      </c>
      <c r="V24" s="318">
        <v>1100000</v>
      </c>
      <c r="W24" s="79">
        <v>0.2</v>
      </c>
      <c r="X24" s="229"/>
      <c r="Y24" s="229"/>
      <c r="Z24" s="203" t="s">
        <v>500</v>
      </c>
      <c r="AA24" s="292">
        <v>42938198436</v>
      </c>
      <c r="AB24" s="290" t="s">
        <v>387</v>
      </c>
      <c r="AC24" s="203" t="s">
        <v>490</v>
      </c>
      <c r="AD24" s="203" t="s">
        <v>491</v>
      </c>
      <c r="AE24" s="36" t="s">
        <v>212</v>
      </c>
      <c r="AF24" s="36"/>
      <c r="AG24" s="36"/>
      <c r="AH24" s="4"/>
    </row>
    <row r="25" spans="1:34" ht="42" customHeight="1" x14ac:dyDescent="0.35">
      <c r="A25" s="226"/>
      <c r="B25" s="229"/>
      <c r="C25" s="229"/>
      <c r="D25" s="232"/>
      <c r="E25" s="232"/>
      <c r="F25" s="204"/>
      <c r="G25" s="204"/>
      <c r="H25" s="207"/>
      <c r="I25" s="306"/>
      <c r="J25" s="308"/>
      <c r="K25" s="322"/>
      <c r="L25" s="323"/>
      <c r="M25" s="324"/>
      <c r="N25" s="204"/>
      <c r="O25" s="312"/>
      <c r="P25" s="204"/>
      <c r="Q25" s="77" t="s">
        <v>388</v>
      </c>
      <c r="R25" s="80">
        <v>1</v>
      </c>
      <c r="S25" s="316"/>
      <c r="T25" s="312"/>
      <c r="U25" s="319"/>
      <c r="V25" s="319"/>
      <c r="W25" s="79">
        <v>0.2</v>
      </c>
      <c r="X25" s="229"/>
      <c r="Y25" s="229"/>
      <c r="Z25" s="204"/>
      <c r="AA25" s="321"/>
      <c r="AB25" s="309"/>
      <c r="AC25" s="204"/>
      <c r="AD25" s="204"/>
      <c r="AE25" s="36" t="s">
        <v>212</v>
      </c>
      <c r="AF25" s="36"/>
      <c r="AG25" s="36"/>
      <c r="AH25" s="4"/>
    </row>
    <row r="26" spans="1:34" ht="42" customHeight="1" x14ac:dyDescent="0.35">
      <c r="A26" s="226"/>
      <c r="B26" s="229"/>
      <c r="C26" s="229"/>
      <c r="D26" s="232"/>
      <c r="E26" s="232"/>
      <c r="F26" s="204"/>
      <c r="G26" s="204"/>
      <c r="H26" s="207"/>
      <c r="I26" s="306"/>
      <c r="J26" s="308"/>
      <c r="K26" s="322"/>
      <c r="L26" s="323"/>
      <c r="M26" s="324"/>
      <c r="N26" s="204"/>
      <c r="O26" s="312"/>
      <c r="P26" s="204"/>
      <c r="Q26" s="77" t="s">
        <v>389</v>
      </c>
      <c r="R26" s="78">
        <v>1</v>
      </c>
      <c r="S26" s="316"/>
      <c r="T26" s="312"/>
      <c r="U26" s="319"/>
      <c r="V26" s="319"/>
      <c r="W26" s="79">
        <v>0.2</v>
      </c>
      <c r="X26" s="229"/>
      <c r="Y26" s="229"/>
      <c r="Z26" s="204"/>
      <c r="AA26" s="321"/>
      <c r="AB26" s="309"/>
      <c r="AC26" s="204"/>
      <c r="AD26" s="204"/>
      <c r="AE26" s="36" t="s">
        <v>212</v>
      </c>
      <c r="AF26" s="36"/>
      <c r="AG26" s="36"/>
      <c r="AH26" s="4"/>
    </row>
    <row r="27" spans="1:34" ht="42" customHeight="1" x14ac:dyDescent="0.35">
      <c r="A27" s="226"/>
      <c r="B27" s="229"/>
      <c r="C27" s="229"/>
      <c r="D27" s="232"/>
      <c r="E27" s="232"/>
      <c r="F27" s="204"/>
      <c r="G27" s="204"/>
      <c r="H27" s="207"/>
      <c r="I27" s="306"/>
      <c r="J27" s="308"/>
      <c r="K27" s="322"/>
      <c r="L27" s="323"/>
      <c r="M27" s="324"/>
      <c r="N27" s="204"/>
      <c r="O27" s="312"/>
      <c r="P27" s="204"/>
      <c r="Q27" s="77" t="s">
        <v>390</v>
      </c>
      <c r="R27" s="78">
        <v>1</v>
      </c>
      <c r="S27" s="316"/>
      <c r="T27" s="312"/>
      <c r="U27" s="319"/>
      <c r="V27" s="319"/>
      <c r="W27" s="79">
        <v>0.2</v>
      </c>
      <c r="X27" s="229"/>
      <c r="Y27" s="229"/>
      <c r="Z27" s="204"/>
      <c r="AA27" s="321"/>
      <c r="AB27" s="309"/>
      <c r="AC27" s="204"/>
      <c r="AD27" s="204"/>
      <c r="AE27" s="36" t="s">
        <v>212</v>
      </c>
      <c r="AF27" s="36"/>
      <c r="AG27" s="36"/>
      <c r="AH27" s="4"/>
    </row>
    <row r="28" spans="1:34" ht="39.75" customHeight="1" x14ac:dyDescent="0.35">
      <c r="A28" s="226"/>
      <c r="B28" s="229"/>
      <c r="C28" s="229"/>
      <c r="D28" s="232"/>
      <c r="E28" s="232"/>
      <c r="F28" s="204"/>
      <c r="G28" s="205"/>
      <c r="H28" s="208"/>
      <c r="I28" s="307"/>
      <c r="J28" s="247"/>
      <c r="K28" s="280"/>
      <c r="L28" s="281"/>
      <c r="M28" s="314"/>
      <c r="N28" s="205"/>
      <c r="O28" s="195"/>
      <c r="P28" s="205"/>
      <c r="Q28" s="27" t="s">
        <v>391</v>
      </c>
      <c r="R28" s="81">
        <v>1</v>
      </c>
      <c r="S28" s="317"/>
      <c r="T28" s="195"/>
      <c r="U28" s="320"/>
      <c r="V28" s="320"/>
      <c r="W28" s="61">
        <v>0.2</v>
      </c>
      <c r="X28" s="229"/>
      <c r="Y28" s="229"/>
      <c r="Z28" s="205"/>
      <c r="AA28" s="293"/>
      <c r="AB28" s="291"/>
      <c r="AC28" s="205"/>
      <c r="AD28" s="205"/>
      <c r="AE28" s="36" t="s">
        <v>212</v>
      </c>
      <c r="AF28" s="36"/>
      <c r="AG28" s="36"/>
      <c r="AH28" s="4"/>
    </row>
    <row r="29" spans="1:34" ht="75.650000000000006" customHeight="1" x14ac:dyDescent="0.35">
      <c r="A29" s="226"/>
      <c r="B29" s="229"/>
      <c r="C29" s="229"/>
      <c r="D29" s="232"/>
      <c r="E29" s="232"/>
      <c r="F29" s="204"/>
      <c r="G29" s="82"/>
      <c r="H29" s="83"/>
      <c r="I29" s="84"/>
      <c r="J29" s="246" t="s">
        <v>392</v>
      </c>
      <c r="K29" s="279">
        <v>0.3</v>
      </c>
      <c r="L29" s="268">
        <v>0.1</v>
      </c>
      <c r="M29" s="313">
        <v>0.1</v>
      </c>
      <c r="N29" s="203" t="s">
        <v>518</v>
      </c>
      <c r="O29" s="194">
        <v>2021130010202</v>
      </c>
      <c r="P29" s="203" t="s">
        <v>519</v>
      </c>
      <c r="Q29" s="85" t="s">
        <v>520</v>
      </c>
      <c r="R29" s="81">
        <v>1</v>
      </c>
      <c r="S29" s="86">
        <v>44562</v>
      </c>
      <c r="T29" s="44"/>
      <c r="U29" s="87">
        <v>500</v>
      </c>
      <c r="V29" s="87"/>
      <c r="W29" s="61"/>
      <c r="X29" s="229"/>
      <c r="Y29" s="229"/>
      <c r="Z29" s="82" t="s">
        <v>500</v>
      </c>
      <c r="AA29" s="292">
        <v>200000000</v>
      </c>
      <c r="AB29" s="290" t="s">
        <v>480</v>
      </c>
      <c r="AC29" s="203" t="s">
        <v>521</v>
      </c>
      <c r="AD29" s="203" t="s">
        <v>522</v>
      </c>
      <c r="AE29" s="40" t="s">
        <v>212</v>
      </c>
      <c r="AF29" s="40"/>
      <c r="AG29" s="88">
        <v>44621</v>
      </c>
      <c r="AH29" s="16"/>
    </row>
    <row r="30" spans="1:34" ht="77.150000000000006" customHeight="1" x14ac:dyDescent="0.35">
      <c r="A30" s="226"/>
      <c r="B30" s="229"/>
      <c r="C30" s="229"/>
      <c r="D30" s="232"/>
      <c r="E30" s="232"/>
      <c r="F30" s="204"/>
      <c r="G30" s="76" t="s">
        <v>76</v>
      </c>
      <c r="H30" s="55" t="s">
        <v>368</v>
      </c>
      <c r="I30" s="56">
        <v>0</v>
      </c>
      <c r="J30" s="247"/>
      <c r="K30" s="280"/>
      <c r="L30" s="281"/>
      <c r="M30" s="314"/>
      <c r="N30" s="205"/>
      <c r="O30" s="195"/>
      <c r="P30" s="205"/>
      <c r="Q30" s="27" t="s">
        <v>523</v>
      </c>
      <c r="R30" s="81">
        <v>1</v>
      </c>
      <c r="S30" s="86">
        <v>44562</v>
      </c>
      <c r="T30" s="38"/>
      <c r="U30" s="38">
        <v>500</v>
      </c>
      <c r="V30" s="38"/>
      <c r="W30" s="38"/>
      <c r="X30" s="229"/>
      <c r="Y30" s="229"/>
      <c r="Z30" s="89" t="s">
        <v>500</v>
      </c>
      <c r="AA30" s="293"/>
      <c r="AB30" s="291"/>
      <c r="AC30" s="205"/>
      <c r="AD30" s="205"/>
      <c r="AE30" s="40" t="s">
        <v>212</v>
      </c>
      <c r="AF30" s="40"/>
      <c r="AG30" s="88">
        <v>44713</v>
      </c>
      <c r="AH30" s="76"/>
    </row>
    <row r="31" spans="1:34" ht="42" customHeight="1" x14ac:dyDescent="0.35">
      <c r="A31" s="226"/>
      <c r="B31" s="229"/>
      <c r="C31" s="90" t="s">
        <v>55</v>
      </c>
      <c r="D31" s="90" t="s">
        <v>55</v>
      </c>
      <c r="E31" s="90" t="s">
        <v>55</v>
      </c>
      <c r="F31" s="203" t="s">
        <v>79</v>
      </c>
      <c r="G31" s="76" t="s">
        <v>80</v>
      </c>
      <c r="H31" s="91"/>
      <c r="I31" s="92" t="s">
        <v>81</v>
      </c>
      <c r="J31" s="40" t="s">
        <v>82</v>
      </c>
      <c r="K31" s="89">
        <v>1</v>
      </c>
      <c r="L31" s="42">
        <v>6</v>
      </c>
      <c r="M31" s="58">
        <v>4</v>
      </c>
      <c r="N31" s="253" t="s">
        <v>393</v>
      </c>
      <c r="O31" s="288">
        <v>2021130010212</v>
      </c>
      <c r="P31" s="253" t="s">
        <v>394</v>
      </c>
      <c r="Q31" s="93" t="s">
        <v>395</v>
      </c>
      <c r="R31" s="28">
        <v>6</v>
      </c>
      <c r="S31" s="94">
        <v>44562</v>
      </c>
      <c r="T31" s="28">
        <v>365</v>
      </c>
      <c r="U31" s="248">
        <v>1055035</v>
      </c>
      <c r="V31" s="28"/>
      <c r="W31" s="28"/>
      <c r="X31" s="229"/>
      <c r="Y31" s="229"/>
      <c r="Z31" s="203" t="s">
        <v>500</v>
      </c>
      <c r="AA31" s="292" t="s">
        <v>396</v>
      </c>
      <c r="AB31" s="290" t="s">
        <v>105</v>
      </c>
      <c r="AC31" s="334" t="s">
        <v>492</v>
      </c>
      <c r="AD31" s="203" t="s">
        <v>493</v>
      </c>
      <c r="AE31" s="203" t="s">
        <v>212</v>
      </c>
      <c r="AF31" s="203" t="s">
        <v>506</v>
      </c>
      <c r="AG31" s="275">
        <v>44562</v>
      </c>
      <c r="AH31" s="16"/>
    </row>
    <row r="32" spans="1:34" ht="42" customHeight="1" x14ac:dyDescent="0.35">
      <c r="A32" s="226"/>
      <c r="B32" s="229"/>
      <c r="C32" s="296" t="s">
        <v>55</v>
      </c>
      <c r="D32" s="296" t="s">
        <v>55</v>
      </c>
      <c r="E32" s="296" t="s">
        <v>55</v>
      </c>
      <c r="F32" s="204"/>
      <c r="G32" s="4" t="s">
        <v>83</v>
      </c>
      <c r="H32" s="55" t="s">
        <v>371</v>
      </c>
      <c r="I32" s="95" t="s">
        <v>84</v>
      </c>
      <c r="J32" s="43" t="s">
        <v>85</v>
      </c>
      <c r="K32" s="96">
        <f>34307*30%</f>
        <v>10292.1</v>
      </c>
      <c r="L32" s="42">
        <v>1500</v>
      </c>
      <c r="M32" s="58"/>
      <c r="N32" s="266"/>
      <c r="O32" s="289"/>
      <c r="P32" s="266"/>
      <c r="Q32" s="93" t="s">
        <v>397</v>
      </c>
      <c r="R32" s="28">
        <v>13</v>
      </c>
      <c r="S32" s="94">
        <v>44562</v>
      </c>
      <c r="T32" s="97">
        <v>365</v>
      </c>
      <c r="U32" s="249"/>
      <c r="V32" s="97"/>
      <c r="W32" s="97"/>
      <c r="X32" s="229"/>
      <c r="Y32" s="229"/>
      <c r="Z32" s="204"/>
      <c r="AA32" s="321"/>
      <c r="AB32" s="309"/>
      <c r="AC32" s="335"/>
      <c r="AD32" s="204"/>
      <c r="AE32" s="204"/>
      <c r="AF32" s="204"/>
      <c r="AG32" s="204"/>
      <c r="AH32" s="4"/>
    </row>
    <row r="33" spans="1:34" ht="42" customHeight="1" x14ac:dyDescent="0.35">
      <c r="A33" s="226"/>
      <c r="B33" s="229"/>
      <c r="C33" s="230"/>
      <c r="D33" s="230"/>
      <c r="E33" s="230"/>
      <c r="F33" s="204"/>
      <c r="G33" s="4" t="s">
        <v>86</v>
      </c>
      <c r="H33" s="55" t="s">
        <v>370</v>
      </c>
      <c r="I33" s="95" t="s">
        <v>87</v>
      </c>
      <c r="J33" s="43" t="s">
        <v>88</v>
      </c>
      <c r="K33" s="97">
        <v>27</v>
      </c>
      <c r="L33" s="42">
        <v>13</v>
      </c>
      <c r="M33" s="58">
        <v>1</v>
      </c>
      <c r="N33" s="266"/>
      <c r="O33" s="289"/>
      <c r="P33" s="266"/>
      <c r="Q33" s="93" t="s">
        <v>398</v>
      </c>
      <c r="R33" s="28">
        <v>15</v>
      </c>
      <c r="S33" s="94">
        <v>44562</v>
      </c>
      <c r="T33" s="97">
        <v>365</v>
      </c>
      <c r="U33" s="249"/>
      <c r="V33" s="97"/>
      <c r="W33" s="97"/>
      <c r="X33" s="229"/>
      <c r="Y33" s="229"/>
      <c r="Z33" s="204"/>
      <c r="AA33" s="321"/>
      <c r="AB33" s="309"/>
      <c r="AC33" s="335"/>
      <c r="AD33" s="204"/>
      <c r="AE33" s="204"/>
      <c r="AF33" s="204"/>
      <c r="AG33" s="204"/>
      <c r="AH33" s="4"/>
    </row>
    <row r="34" spans="1:34" ht="79.5" customHeight="1" x14ac:dyDescent="0.35">
      <c r="A34" s="226"/>
      <c r="B34" s="229"/>
      <c r="C34" s="98" t="s">
        <v>55</v>
      </c>
      <c r="D34" s="98" t="s">
        <v>55</v>
      </c>
      <c r="E34" s="98" t="s">
        <v>55</v>
      </c>
      <c r="F34" s="204"/>
      <c r="G34" s="4" t="s">
        <v>89</v>
      </c>
      <c r="H34" s="55" t="s">
        <v>368</v>
      </c>
      <c r="I34" s="99" t="s">
        <v>90</v>
      </c>
      <c r="J34" s="43" t="s">
        <v>91</v>
      </c>
      <c r="K34" s="100">
        <v>1</v>
      </c>
      <c r="L34" s="42">
        <v>19</v>
      </c>
      <c r="M34" s="58">
        <v>9</v>
      </c>
      <c r="N34" s="266"/>
      <c r="O34" s="289"/>
      <c r="P34" s="266"/>
      <c r="Q34" s="93" t="s">
        <v>399</v>
      </c>
      <c r="R34" s="28">
        <v>66</v>
      </c>
      <c r="S34" s="94">
        <v>44562</v>
      </c>
      <c r="T34" s="97">
        <v>365</v>
      </c>
      <c r="U34" s="249"/>
      <c r="V34" s="97"/>
      <c r="W34" s="97"/>
      <c r="X34" s="229"/>
      <c r="Y34" s="229"/>
      <c r="Z34" s="204"/>
      <c r="AA34" s="321"/>
      <c r="AB34" s="309"/>
      <c r="AC34" s="335"/>
      <c r="AD34" s="204"/>
      <c r="AE34" s="204"/>
      <c r="AF34" s="204"/>
      <c r="AG34" s="204"/>
      <c r="AH34" s="4"/>
    </row>
    <row r="35" spans="1:34" ht="69.75" customHeight="1" x14ac:dyDescent="0.35">
      <c r="A35" s="226"/>
      <c r="B35" s="229"/>
      <c r="C35" s="98" t="s">
        <v>55</v>
      </c>
      <c r="D35" s="98" t="s">
        <v>55</v>
      </c>
      <c r="E35" s="98" t="s">
        <v>55</v>
      </c>
      <c r="F35" s="204"/>
      <c r="G35" s="4" t="s">
        <v>92</v>
      </c>
      <c r="H35" s="70"/>
      <c r="I35" s="95" t="s">
        <v>57</v>
      </c>
      <c r="J35" s="43" t="s">
        <v>93</v>
      </c>
      <c r="K35" s="97">
        <v>1</v>
      </c>
      <c r="L35" s="42" t="s">
        <v>373</v>
      </c>
      <c r="M35" s="58">
        <v>0</v>
      </c>
      <c r="N35" s="266"/>
      <c r="O35" s="289"/>
      <c r="P35" s="266"/>
      <c r="Q35" s="93" t="s">
        <v>400</v>
      </c>
      <c r="R35" s="28">
        <v>1</v>
      </c>
      <c r="S35" s="94">
        <v>44562</v>
      </c>
      <c r="T35" s="97">
        <v>365</v>
      </c>
      <c r="U35" s="249"/>
      <c r="V35" s="97"/>
      <c r="W35" s="97"/>
      <c r="X35" s="229"/>
      <c r="Y35" s="229"/>
      <c r="Z35" s="204"/>
      <c r="AA35" s="321"/>
      <c r="AB35" s="309"/>
      <c r="AC35" s="335"/>
      <c r="AD35" s="204"/>
      <c r="AE35" s="204"/>
      <c r="AF35" s="204"/>
      <c r="AG35" s="204"/>
      <c r="AH35" s="4"/>
    </row>
    <row r="36" spans="1:34" ht="64.5" customHeight="1" x14ac:dyDescent="0.35">
      <c r="A36" s="226"/>
      <c r="B36" s="229"/>
      <c r="C36" s="98" t="s">
        <v>55</v>
      </c>
      <c r="D36" s="98" t="s">
        <v>55</v>
      </c>
      <c r="E36" s="98" t="s">
        <v>55</v>
      </c>
      <c r="F36" s="204"/>
      <c r="G36" s="4" t="s">
        <v>94</v>
      </c>
      <c r="H36" s="70"/>
      <c r="I36" s="95" t="s">
        <v>57</v>
      </c>
      <c r="J36" s="43" t="s">
        <v>95</v>
      </c>
      <c r="K36" s="97">
        <v>1</v>
      </c>
      <c r="L36" s="42" t="s">
        <v>373</v>
      </c>
      <c r="M36" s="58">
        <v>0</v>
      </c>
      <c r="N36" s="266"/>
      <c r="O36" s="289"/>
      <c r="P36" s="266"/>
      <c r="Q36" s="325" t="s">
        <v>401</v>
      </c>
      <c r="R36" s="248">
        <v>20</v>
      </c>
      <c r="S36" s="328">
        <v>44197</v>
      </c>
      <c r="T36" s="331">
        <v>365</v>
      </c>
      <c r="U36" s="249"/>
      <c r="V36" s="331"/>
      <c r="W36" s="331"/>
      <c r="X36" s="229"/>
      <c r="Y36" s="229"/>
      <c r="Z36" s="204"/>
      <c r="AA36" s="321"/>
      <c r="AB36" s="309"/>
      <c r="AC36" s="335"/>
      <c r="AD36" s="204"/>
      <c r="AE36" s="204"/>
      <c r="AF36" s="204"/>
      <c r="AG36" s="204"/>
      <c r="AH36" s="4"/>
    </row>
    <row r="37" spans="1:34" ht="42" customHeight="1" x14ac:dyDescent="0.35">
      <c r="A37" s="226"/>
      <c r="B37" s="229"/>
      <c r="C37" s="98" t="s">
        <v>55</v>
      </c>
      <c r="D37" s="98" t="s">
        <v>55</v>
      </c>
      <c r="E37" s="98" t="s">
        <v>55</v>
      </c>
      <c r="F37" s="204"/>
      <c r="G37" s="4" t="s">
        <v>96</v>
      </c>
      <c r="H37" s="70"/>
      <c r="I37" s="95" t="s">
        <v>57</v>
      </c>
      <c r="J37" s="43" t="s">
        <v>97</v>
      </c>
      <c r="K37" s="97">
        <v>1</v>
      </c>
      <c r="L37" s="42">
        <v>1</v>
      </c>
      <c r="M37" s="58">
        <v>0</v>
      </c>
      <c r="N37" s="266"/>
      <c r="O37" s="289"/>
      <c r="P37" s="266"/>
      <c r="Q37" s="326"/>
      <c r="R37" s="249"/>
      <c r="S37" s="329"/>
      <c r="T37" s="332"/>
      <c r="U37" s="249"/>
      <c r="V37" s="332"/>
      <c r="W37" s="332"/>
      <c r="X37" s="229"/>
      <c r="Y37" s="229"/>
      <c r="Z37" s="204"/>
      <c r="AA37" s="321"/>
      <c r="AB37" s="309"/>
      <c r="AC37" s="335"/>
      <c r="AD37" s="204"/>
      <c r="AE37" s="204"/>
      <c r="AF37" s="204"/>
      <c r="AG37" s="204"/>
      <c r="AH37" s="4"/>
    </row>
    <row r="38" spans="1:34" ht="42" customHeight="1" x14ac:dyDescent="0.35">
      <c r="A38" s="226"/>
      <c r="B38" s="229"/>
      <c r="C38" s="98" t="s">
        <v>55</v>
      </c>
      <c r="D38" s="98" t="s">
        <v>55</v>
      </c>
      <c r="E38" s="98" t="s">
        <v>55</v>
      </c>
      <c r="F38" s="205"/>
      <c r="G38" s="4" t="s">
        <v>98</v>
      </c>
      <c r="H38" s="70"/>
      <c r="I38" s="95" t="s">
        <v>57</v>
      </c>
      <c r="J38" s="43" t="s">
        <v>99</v>
      </c>
      <c r="K38" s="97">
        <v>1</v>
      </c>
      <c r="L38" s="42">
        <v>1</v>
      </c>
      <c r="M38" s="58">
        <v>1</v>
      </c>
      <c r="N38" s="202"/>
      <c r="O38" s="270"/>
      <c r="P38" s="202"/>
      <c r="Q38" s="327"/>
      <c r="R38" s="250"/>
      <c r="S38" s="330"/>
      <c r="T38" s="333"/>
      <c r="U38" s="250"/>
      <c r="V38" s="333"/>
      <c r="W38" s="333"/>
      <c r="X38" s="229"/>
      <c r="Y38" s="229"/>
      <c r="Z38" s="205"/>
      <c r="AA38" s="293"/>
      <c r="AB38" s="291"/>
      <c r="AC38" s="336"/>
      <c r="AD38" s="205"/>
      <c r="AE38" s="205"/>
      <c r="AF38" s="205"/>
      <c r="AG38" s="205"/>
      <c r="AH38" s="4"/>
    </row>
    <row r="39" spans="1:34" ht="69.75" customHeight="1" x14ac:dyDescent="0.35">
      <c r="A39" s="227"/>
      <c r="B39" s="230"/>
      <c r="C39" s="98" t="s">
        <v>55</v>
      </c>
      <c r="D39" s="98" t="s">
        <v>55</v>
      </c>
      <c r="E39" s="98" t="s">
        <v>55</v>
      </c>
      <c r="F39" s="98" t="s">
        <v>100</v>
      </c>
      <c r="G39" s="4" t="s">
        <v>101</v>
      </c>
      <c r="H39" s="55" t="s">
        <v>524</v>
      </c>
      <c r="I39" s="95" t="s">
        <v>103</v>
      </c>
      <c r="J39" s="43" t="s">
        <v>104</v>
      </c>
      <c r="K39" s="97">
        <v>1</v>
      </c>
      <c r="L39" s="42">
        <v>1</v>
      </c>
      <c r="M39" s="58">
        <v>1</v>
      </c>
      <c r="N39" s="4"/>
      <c r="O39" s="97"/>
      <c r="P39" s="4"/>
      <c r="Q39" s="4"/>
      <c r="R39" s="97">
        <v>1</v>
      </c>
      <c r="S39" s="101">
        <v>44562</v>
      </c>
      <c r="T39" s="97">
        <v>365</v>
      </c>
      <c r="U39" s="102">
        <v>1055035</v>
      </c>
      <c r="V39" s="103">
        <f>+U39/2</f>
        <v>527517.5</v>
      </c>
      <c r="W39" s="100">
        <v>1</v>
      </c>
      <c r="X39" s="230"/>
      <c r="Y39" s="230"/>
      <c r="Z39" s="98" t="s">
        <v>500</v>
      </c>
      <c r="AA39" s="104">
        <v>150000000</v>
      </c>
      <c r="AB39" s="98" t="s">
        <v>105</v>
      </c>
      <c r="AC39" s="98" t="s">
        <v>525</v>
      </c>
      <c r="AD39" s="97" t="s">
        <v>526</v>
      </c>
      <c r="AE39" s="97" t="s">
        <v>505</v>
      </c>
      <c r="AF39" s="97" t="s">
        <v>506</v>
      </c>
      <c r="AG39" s="105">
        <v>44562</v>
      </c>
      <c r="AH39" s="4" t="s">
        <v>527</v>
      </c>
    </row>
    <row r="40" spans="1:34" ht="15.75" customHeight="1" x14ac:dyDescent="0.35"/>
    <row r="48" spans="1:34" ht="165" customHeight="1" x14ac:dyDescent="0.35"/>
    <row r="54" ht="195" customHeight="1" x14ac:dyDescent="0.35"/>
    <row r="61" ht="127.5" customHeight="1" x14ac:dyDescent="0.35"/>
    <row r="69" ht="90" customHeight="1" x14ac:dyDescent="0.35"/>
    <row r="87" ht="90" customHeight="1" x14ac:dyDescent="0.35"/>
    <row r="96" ht="15" customHeight="1" x14ac:dyDescent="0.35"/>
    <row r="101" ht="162" customHeight="1" x14ac:dyDescent="0.35"/>
  </sheetData>
  <mergeCells count="185">
    <mergeCell ref="AD29:AD30"/>
    <mergeCell ref="F31:F38"/>
    <mergeCell ref="N31:N38"/>
    <mergeCell ref="O31:O38"/>
    <mergeCell ref="P31:P38"/>
    <mergeCell ref="U31:U38"/>
    <mergeCell ref="Z31:Z38"/>
    <mergeCell ref="AG31:AG38"/>
    <mergeCell ref="C32:C33"/>
    <mergeCell ref="D32:D33"/>
    <mergeCell ref="E32:E33"/>
    <mergeCell ref="Q36:Q38"/>
    <mergeCell ref="R36:R38"/>
    <mergeCell ref="S36:S38"/>
    <mergeCell ref="T36:T38"/>
    <mergeCell ref="V36:V38"/>
    <mergeCell ref="W36:W38"/>
    <mergeCell ref="AA31:AA38"/>
    <mergeCell ref="AB31:AB38"/>
    <mergeCell ref="AC31:AC38"/>
    <mergeCell ref="AD31:AD38"/>
    <mergeCell ref="AE31:AE38"/>
    <mergeCell ref="AF31:AF38"/>
    <mergeCell ref="C23:C30"/>
    <mergeCell ref="AC24:AC28"/>
    <mergeCell ref="AD24:AD28"/>
    <mergeCell ref="J29:J30"/>
    <mergeCell ref="K29:K30"/>
    <mergeCell ref="L29:L30"/>
    <mergeCell ref="M29:M30"/>
    <mergeCell ref="N29:N30"/>
    <mergeCell ref="O29:O30"/>
    <mergeCell ref="P29:P30"/>
    <mergeCell ref="S24:S28"/>
    <mergeCell ref="T24:T28"/>
    <mergeCell ref="U24:U28"/>
    <mergeCell ref="V24:V28"/>
    <mergeCell ref="Z24:Z28"/>
    <mergeCell ref="AA24:AA28"/>
    <mergeCell ref="K24:K28"/>
    <mergeCell ref="L24:L28"/>
    <mergeCell ref="M24:M28"/>
    <mergeCell ref="N24:N28"/>
    <mergeCell ref="O24:O28"/>
    <mergeCell ref="P24:P28"/>
    <mergeCell ref="AA29:AA30"/>
    <mergeCell ref="AB29:AB30"/>
    <mergeCell ref="AC29:AC30"/>
    <mergeCell ref="D23:D30"/>
    <mergeCell ref="E23:E30"/>
    <mergeCell ref="F23:F30"/>
    <mergeCell ref="G24:G28"/>
    <mergeCell ref="H24:H28"/>
    <mergeCell ref="I24:I28"/>
    <mergeCell ref="J24:J28"/>
    <mergeCell ref="AB24:AB28"/>
    <mergeCell ref="AG15:AG17"/>
    <mergeCell ref="AA15:AA17"/>
    <mergeCell ref="AB15:AB17"/>
    <mergeCell ref="AC15:AC17"/>
    <mergeCell ref="AD15:AD17"/>
    <mergeCell ref="AE15:AE17"/>
    <mergeCell ref="AF15:AF17"/>
    <mergeCell ref="M15:M17"/>
    <mergeCell ref="N15:N17"/>
    <mergeCell ref="O15:O17"/>
    <mergeCell ref="P15:P17"/>
    <mergeCell ref="U15:U17"/>
    <mergeCell ref="Z15:Z17"/>
    <mergeCell ref="J20:J21"/>
    <mergeCell ref="K20:K21"/>
    <mergeCell ref="E15:E17"/>
    <mergeCell ref="AA9:AA10"/>
    <mergeCell ref="AC9:AC10"/>
    <mergeCell ref="AD9:AD10"/>
    <mergeCell ref="C18:C19"/>
    <mergeCell ref="D18:D19"/>
    <mergeCell ref="E18:E19"/>
    <mergeCell ref="C20:C22"/>
    <mergeCell ref="D20:D22"/>
    <mergeCell ref="E20:E22"/>
    <mergeCell ref="G20:G21"/>
    <mergeCell ref="H20:H21"/>
    <mergeCell ref="I20:I21"/>
    <mergeCell ref="AD13:AD14"/>
    <mergeCell ref="Q13:Q14"/>
    <mergeCell ref="R13:R14"/>
    <mergeCell ref="AA13:AA14"/>
    <mergeCell ref="AC13:AC14"/>
    <mergeCell ref="C15:C17"/>
    <mergeCell ref="D15:D17"/>
    <mergeCell ref="L15:L17"/>
    <mergeCell ref="M13:M14"/>
    <mergeCell ref="N13:N14"/>
    <mergeCell ref="L9:L12"/>
    <mergeCell ref="P13:P14"/>
    <mergeCell ref="AF4:AF6"/>
    <mergeCell ref="AG4:AG6"/>
    <mergeCell ref="AH4:AH6"/>
    <mergeCell ref="G7:G8"/>
    <mergeCell ref="H7:H8"/>
    <mergeCell ref="I7:I8"/>
    <mergeCell ref="J7:J8"/>
    <mergeCell ref="K7:K8"/>
    <mergeCell ref="L7:L8"/>
    <mergeCell ref="W4:W6"/>
    <mergeCell ref="Z4:Z6"/>
    <mergeCell ref="AA4:AA6"/>
    <mergeCell ref="AB4:AB6"/>
    <mergeCell ref="AC4:AC6"/>
    <mergeCell ref="AD4:AD6"/>
    <mergeCell ref="M4:M6"/>
    <mergeCell ref="N4:N6"/>
    <mergeCell ref="O4:O6"/>
    <mergeCell ref="P4:P6"/>
    <mergeCell ref="AE4:AE6"/>
    <mergeCell ref="AB7:AB8"/>
    <mergeCell ref="AC7:AC8"/>
    <mergeCell ref="AH9:AH10"/>
    <mergeCell ref="G13:G14"/>
    <mergeCell ref="AD7:AD8"/>
    <mergeCell ref="AC2:AC3"/>
    <mergeCell ref="AD2:AD3"/>
    <mergeCell ref="AH2:AH3"/>
    <mergeCell ref="G4:G6"/>
    <mergeCell ref="H4:H6"/>
    <mergeCell ref="I4:I6"/>
    <mergeCell ref="J4:J6"/>
    <mergeCell ref="K4:K6"/>
    <mergeCell ref="L4:L6"/>
    <mergeCell ref="N2:N3"/>
    <mergeCell ref="O2:O3"/>
    <mergeCell ref="P2:P3"/>
    <mergeCell ref="X2:X39"/>
    <mergeCell ref="Y2:Y39"/>
    <mergeCell ref="Z2:Z3"/>
    <mergeCell ref="S4:S6"/>
    <mergeCell ref="T4:T6"/>
    <mergeCell ref="U4:U6"/>
    <mergeCell ref="V4:V6"/>
    <mergeCell ref="AH13:AH14"/>
    <mergeCell ref="Z13:Z14"/>
    <mergeCell ref="A2:A39"/>
    <mergeCell ref="B2:B39"/>
    <mergeCell ref="C2:C14"/>
    <mergeCell ref="D2:D14"/>
    <mergeCell ref="E2:E14"/>
    <mergeCell ref="F2:F22"/>
    <mergeCell ref="AA2:AA3"/>
    <mergeCell ref="G9:G12"/>
    <mergeCell ref="H9:H12"/>
    <mergeCell ref="I9:I12"/>
    <mergeCell ref="J9:J12"/>
    <mergeCell ref="K9:K12"/>
    <mergeCell ref="N9:N10"/>
    <mergeCell ref="M7:M8"/>
    <mergeCell ref="N7:N8"/>
    <mergeCell ref="O7:O8"/>
    <mergeCell ref="Q4:Q6"/>
    <mergeCell ref="R4:R6"/>
    <mergeCell ref="P7:P8"/>
    <mergeCell ref="Z7:Z8"/>
    <mergeCell ref="AA7:AA8"/>
    <mergeCell ref="P9:P10"/>
    <mergeCell ref="Z9:Z10"/>
    <mergeCell ref="O13:O14"/>
    <mergeCell ref="O9:O10"/>
    <mergeCell ref="G2:G3"/>
    <mergeCell ref="H2:H3"/>
    <mergeCell ref="I2:I3"/>
    <mergeCell ref="J2:J3"/>
    <mergeCell ref="G15:G17"/>
    <mergeCell ref="H15:H17"/>
    <mergeCell ref="I15:I17"/>
    <mergeCell ref="J15:J17"/>
    <mergeCell ref="K15:K17"/>
    <mergeCell ref="H13:H14"/>
    <mergeCell ref="I13:I14"/>
    <mergeCell ref="J13:J14"/>
    <mergeCell ref="K13:K14"/>
    <mergeCell ref="K2:K3"/>
    <mergeCell ref="M2:M3"/>
    <mergeCell ref="L2:L3"/>
    <mergeCell ref="M9:M12"/>
    <mergeCell ref="L13:L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3"/>
  <sheetViews>
    <sheetView topLeftCell="B1" zoomScale="80" zoomScaleNormal="80" workbookViewId="0">
      <pane ySplit="1" topLeftCell="A8" activePane="bottomLeft" state="frozen"/>
      <selection pane="bottomLeft" activeCell="AD9" sqref="AD9:AD12"/>
    </sheetView>
  </sheetViews>
  <sheetFormatPr baseColWidth="10" defaultColWidth="11.453125" defaultRowHeight="56.25" customHeight="1" x14ac:dyDescent="0.35"/>
  <cols>
    <col min="1" max="1" width="24" style="11" customWidth="1"/>
    <col min="2" max="2" width="21.26953125" style="11" customWidth="1"/>
    <col min="3" max="3" width="29" style="11" customWidth="1"/>
    <col min="4" max="4" width="16.54296875" style="11" customWidth="1"/>
    <col min="5" max="5" width="41.26953125" style="11" customWidth="1"/>
    <col min="6" max="6" width="31" style="11" customWidth="1"/>
    <col min="7" max="7" width="34" style="11" customWidth="1"/>
    <col min="8" max="8" width="25.1796875" style="12" customWidth="1"/>
    <col min="9" max="9" width="18.54296875" style="11" customWidth="1"/>
    <col min="10" max="10" width="29.81640625" style="11" customWidth="1"/>
    <col min="11" max="11" width="22" style="11" customWidth="1"/>
    <col min="12" max="12" width="23.81640625" style="11" customWidth="1"/>
    <col min="13" max="13" width="22" style="11" customWidth="1"/>
    <col min="14" max="14" width="31.1796875" style="12" customWidth="1"/>
    <col min="15" max="15" width="18.54296875" style="11" customWidth="1"/>
    <col min="16" max="16" width="32.453125" style="12" customWidth="1"/>
    <col min="17" max="17" width="44.26953125" style="11" customWidth="1"/>
    <col min="18" max="23" width="23.54296875" style="12" customWidth="1"/>
    <col min="24" max="24" width="23.81640625" style="11" customWidth="1"/>
    <col min="25" max="25" width="28.26953125" style="11" customWidth="1"/>
    <col min="26" max="26" width="22.81640625" style="11" customWidth="1"/>
    <col min="27" max="27" width="22.453125" style="11" customWidth="1"/>
    <col min="28" max="28" width="28.26953125" style="11" customWidth="1"/>
    <col min="29" max="29" width="37" style="11" customWidth="1"/>
    <col min="30" max="30" width="29" style="11" customWidth="1"/>
    <col min="31" max="31" width="34.81640625" style="11" customWidth="1"/>
    <col min="32" max="32" width="37.26953125" style="11" customWidth="1"/>
    <col min="33" max="33" width="59.7265625" style="12" customWidth="1"/>
    <col min="34" max="34" width="71.453125" style="12" customWidth="1"/>
    <col min="35" max="16384" width="11.453125" style="11"/>
  </cols>
  <sheetData>
    <row r="1" spans="1:34" ht="56.25" customHeight="1" thickBot="1" x14ac:dyDescent="0.4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3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09" t="s">
        <v>23</v>
      </c>
      <c r="Y1" s="109" t="s">
        <v>24</v>
      </c>
      <c r="Z1" s="109" t="s">
        <v>25</v>
      </c>
      <c r="AA1" s="109" t="s">
        <v>26</v>
      </c>
      <c r="AB1" s="109" t="s">
        <v>27</v>
      </c>
      <c r="AC1" s="109" t="s">
        <v>28</v>
      </c>
      <c r="AD1" s="109" t="s">
        <v>29</v>
      </c>
      <c r="AE1" s="109" t="s">
        <v>30</v>
      </c>
      <c r="AF1" s="109" t="s">
        <v>31</v>
      </c>
      <c r="AG1" s="109" t="s">
        <v>32</v>
      </c>
      <c r="AH1" s="1" t="s">
        <v>33</v>
      </c>
    </row>
    <row r="2" spans="1:34" s="115" customFormat="1" ht="71.25" customHeight="1" x14ac:dyDescent="0.35">
      <c r="A2" s="226" t="s">
        <v>34</v>
      </c>
      <c r="B2" s="229" t="s">
        <v>106</v>
      </c>
      <c r="C2" s="229" t="s">
        <v>107</v>
      </c>
      <c r="D2" s="229" t="s">
        <v>108</v>
      </c>
      <c r="E2" s="229" t="s">
        <v>109</v>
      </c>
      <c r="F2" s="229" t="s">
        <v>110</v>
      </c>
      <c r="G2" s="110" t="s">
        <v>111</v>
      </c>
      <c r="H2" s="30" t="s">
        <v>333</v>
      </c>
      <c r="I2" s="30" t="s">
        <v>112</v>
      </c>
      <c r="J2" s="30" t="s">
        <v>113</v>
      </c>
      <c r="K2" s="111">
        <v>4</v>
      </c>
      <c r="L2" s="30">
        <v>1</v>
      </c>
      <c r="M2" s="111">
        <f>0.25+1</f>
        <v>1.25</v>
      </c>
      <c r="N2" s="255" t="s">
        <v>114</v>
      </c>
      <c r="O2" s="270">
        <v>2020130010184</v>
      </c>
      <c r="P2" s="255" t="s">
        <v>115</v>
      </c>
      <c r="Q2" s="30" t="s">
        <v>116</v>
      </c>
      <c r="R2" s="30">
        <v>1</v>
      </c>
      <c r="S2" s="441">
        <v>44564</v>
      </c>
      <c r="T2" s="258">
        <v>363</v>
      </c>
      <c r="U2" s="444" t="s">
        <v>403</v>
      </c>
      <c r="V2" s="258" t="s">
        <v>403</v>
      </c>
      <c r="W2" s="112">
        <v>0.3</v>
      </c>
      <c r="X2" s="372" t="s">
        <v>117</v>
      </c>
      <c r="Y2" s="230" t="s">
        <v>471</v>
      </c>
      <c r="Z2" s="228" t="s">
        <v>330</v>
      </c>
      <c r="AA2" s="446">
        <v>319471142</v>
      </c>
      <c r="AB2" s="228" t="s">
        <v>331</v>
      </c>
      <c r="AC2" s="259" t="s">
        <v>450</v>
      </c>
      <c r="AD2" s="452" t="s">
        <v>451</v>
      </c>
      <c r="AE2" s="228" t="s">
        <v>212</v>
      </c>
      <c r="AF2" s="113" t="s">
        <v>336</v>
      </c>
      <c r="AG2" s="114">
        <v>44564</v>
      </c>
      <c r="AH2" s="2"/>
    </row>
    <row r="3" spans="1:34" s="115" customFormat="1" ht="56.25" customHeight="1" x14ac:dyDescent="0.35">
      <c r="A3" s="226"/>
      <c r="B3" s="229"/>
      <c r="C3" s="229"/>
      <c r="D3" s="229"/>
      <c r="E3" s="229"/>
      <c r="F3" s="229"/>
      <c r="G3" s="407" t="s">
        <v>118</v>
      </c>
      <c r="H3" s="203" t="s">
        <v>334</v>
      </c>
      <c r="I3" s="407" t="s">
        <v>112</v>
      </c>
      <c r="J3" s="407" t="s">
        <v>119</v>
      </c>
      <c r="K3" s="434">
        <v>4</v>
      </c>
      <c r="L3" s="209">
        <v>1</v>
      </c>
      <c r="M3" s="209">
        <v>2</v>
      </c>
      <c r="N3" s="410"/>
      <c r="O3" s="435"/>
      <c r="P3" s="410"/>
      <c r="Q3" s="36" t="s">
        <v>120</v>
      </c>
      <c r="R3" s="36">
        <v>1</v>
      </c>
      <c r="S3" s="442"/>
      <c r="T3" s="204"/>
      <c r="U3" s="204"/>
      <c r="V3" s="204"/>
      <c r="W3" s="305">
        <v>0.4</v>
      </c>
      <c r="X3" s="373"/>
      <c r="Y3" s="339"/>
      <c r="Z3" s="229"/>
      <c r="AA3" s="447"/>
      <c r="AB3" s="229"/>
      <c r="AC3" s="278"/>
      <c r="AD3" s="453"/>
      <c r="AE3" s="229"/>
      <c r="AF3" s="296" t="s">
        <v>337</v>
      </c>
      <c r="AG3" s="363">
        <v>44564</v>
      </c>
      <c r="AH3" s="2"/>
    </row>
    <row r="4" spans="1:34" s="115" customFormat="1" ht="56.25" customHeight="1" x14ac:dyDescent="0.35">
      <c r="A4" s="226"/>
      <c r="B4" s="229"/>
      <c r="C4" s="229"/>
      <c r="D4" s="229"/>
      <c r="E4" s="229"/>
      <c r="F4" s="229"/>
      <c r="G4" s="407"/>
      <c r="H4" s="205"/>
      <c r="I4" s="407"/>
      <c r="J4" s="407"/>
      <c r="K4" s="434"/>
      <c r="L4" s="211"/>
      <c r="M4" s="211"/>
      <c r="N4" s="410"/>
      <c r="O4" s="435"/>
      <c r="P4" s="410"/>
      <c r="Q4" s="36" t="s">
        <v>121</v>
      </c>
      <c r="R4" s="36">
        <v>1</v>
      </c>
      <c r="S4" s="442"/>
      <c r="T4" s="204"/>
      <c r="U4" s="204"/>
      <c r="V4" s="204"/>
      <c r="W4" s="307"/>
      <c r="X4" s="373"/>
      <c r="Y4" s="339"/>
      <c r="Z4" s="229"/>
      <c r="AA4" s="447"/>
      <c r="AB4" s="229"/>
      <c r="AC4" s="278"/>
      <c r="AD4" s="453"/>
      <c r="AE4" s="229"/>
      <c r="AF4" s="230"/>
      <c r="AG4" s="365"/>
      <c r="AH4" s="2"/>
    </row>
    <row r="5" spans="1:34" s="115" customFormat="1" ht="56.25" customHeight="1" x14ac:dyDescent="0.35">
      <c r="A5" s="226"/>
      <c r="B5" s="229"/>
      <c r="C5" s="229"/>
      <c r="D5" s="229"/>
      <c r="E5" s="229"/>
      <c r="F5" s="229"/>
      <c r="G5" s="407" t="s">
        <v>122</v>
      </c>
      <c r="H5" s="203" t="s">
        <v>335</v>
      </c>
      <c r="I5" s="407" t="s">
        <v>112</v>
      </c>
      <c r="J5" s="407" t="s">
        <v>123</v>
      </c>
      <c r="K5" s="407">
        <v>4</v>
      </c>
      <c r="L5" s="203">
        <v>1</v>
      </c>
      <c r="M5" s="203">
        <v>2</v>
      </c>
      <c r="N5" s="410"/>
      <c r="O5" s="435"/>
      <c r="P5" s="410"/>
      <c r="Q5" s="36" t="s">
        <v>124</v>
      </c>
      <c r="R5" s="36">
        <v>1</v>
      </c>
      <c r="S5" s="442"/>
      <c r="T5" s="204"/>
      <c r="U5" s="204"/>
      <c r="V5" s="204"/>
      <c r="W5" s="305">
        <v>0.3</v>
      </c>
      <c r="X5" s="373"/>
      <c r="Y5" s="339"/>
      <c r="Z5" s="229"/>
      <c r="AA5" s="447"/>
      <c r="AB5" s="229"/>
      <c r="AC5" s="278"/>
      <c r="AD5" s="453"/>
      <c r="AE5" s="230"/>
      <c r="AF5" s="116" t="s">
        <v>336</v>
      </c>
      <c r="AG5" s="114">
        <v>44564</v>
      </c>
      <c r="AH5" s="2"/>
    </row>
    <row r="6" spans="1:34" s="115" customFormat="1" ht="56.25" customHeight="1" x14ac:dyDescent="0.35">
      <c r="A6" s="226"/>
      <c r="B6" s="229"/>
      <c r="C6" s="229"/>
      <c r="D6" s="229"/>
      <c r="E6" s="229"/>
      <c r="F6" s="229"/>
      <c r="G6" s="407"/>
      <c r="H6" s="204"/>
      <c r="I6" s="407"/>
      <c r="J6" s="407"/>
      <c r="K6" s="407"/>
      <c r="L6" s="204"/>
      <c r="M6" s="204"/>
      <c r="N6" s="410"/>
      <c r="O6" s="435"/>
      <c r="P6" s="410"/>
      <c r="Q6" s="36" t="s">
        <v>125</v>
      </c>
      <c r="R6" s="36">
        <v>10</v>
      </c>
      <c r="S6" s="442"/>
      <c r="T6" s="204"/>
      <c r="U6" s="204"/>
      <c r="V6" s="204"/>
      <c r="W6" s="306"/>
      <c r="X6" s="373"/>
      <c r="Y6" s="339"/>
      <c r="Z6" s="229"/>
      <c r="AA6" s="447"/>
      <c r="AB6" s="229"/>
      <c r="AC6" s="278"/>
      <c r="AD6" s="453"/>
      <c r="AE6" s="98"/>
      <c r="AF6" s="116" t="s">
        <v>55</v>
      </c>
      <c r="AG6" s="117" t="s">
        <v>55</v>
      </c>
      <c r="AH6" s="2"/>
    </row>
    <row r="7" spans="1:34" s="115" customFormat="1" ht="56.25" customHeight="1" x14ac:dyDescent="0.35">
      <c r="A7" s="226"/>
      <c r="B7" s="229"/>
      <c r="C7" s="229"/>
      <c r="D7" s="229"/>
      <c r="E7" s="229"/>
      <c r="F7" s="229"/>
      <c r="G7" s="407"/>
      <c r="H7" s="204"/>
      <c r="I7" s="407"/>
      <c r="J7" s="407"/>
      <c r="K7" s="407"/>
      <c r="L7" s="204"/>
      <c r="M7" s="204"/>
      <c r="N7" s="410"/>
      <c r="O7" s="435"/>
      <c r="P7" s="410"/>
      <c r="Q7" s="36" t="s">
        <v>126</v>
      </c>
      <c r="R7" s="36">
        <v>0</v>
      </c>
      <c r="S7" s="442"/>
      <c r="T7" s="204"/>
      <c r="U7" s="204"/>
      <c r="V7" s="204"/>
      <c r="W7" s="306"/>
      <c r="X7" s="373"/>
      <c r="Y7" s="339"/>
      <c r="Z7" s="229"/>
      <c r="AA7" s="447"/>
      <c r="AB7" s="229"/>
      <c r="AC7" s="278"/>
      <c r="AD7" s="453"/>
      <c r="AE7" s="98"/>
      <c r="AF7" s="116" t="s">
        <v>55</v>
      </c>
      <c r="AG7" s="117" t="s">
        <v>55</v>
      </c>
      <c r="AH7" s="2"/>
    </row>
    <row r="8" spans="1:34" s="115" customFormat="1" ht="56.25" customHeight="1" x14ac:dyDescent="0.35">
      <c r="A8" s="226"/>
      <c r="B8" s="229"/>
      <c r="C8" s="229"/>
      <c r="D8" s="229"/>
      <c r="E8" s="229"/>
      <c r="F8" s="229"/>
      <c r="G8" s="407"/>
      <c r="H8" s="205"/>
      <c r="I8" s="407"/>
      <c r="J8" s="407"/>
      <c r="K8" s="407"/>
      <c r="L8" s="205"/>
      <c r="M8" s="205"/>
      <c r="N8" s="410"/>
      <c r="O8" s="435"/>
      <c r="P8" s="410"/>
      <c r="Q8" s="36" t="s">
        <v>127</v>
      </c>
      <c r="R8" s="36">
        <v>1</v>
      </c>
      <c r="S8" s="443"/>
      <c r="T8" s="205"/>
      <c r="U8" s="205"/>
      <c r="V8" s="205"/>
      <c r="W8" s="307"/>
      <c r="X8" s="373"/>
      <c r="Y8" s="339"/>
      <c r="Z8" s="230"/>
      <c r="AA8" s="448"/>
      <c r="AB8" s="230"/>
      <c r="AC8" s="255"/>
      <c r="AD8" s="454"/>
      <c r="AE8" s="98" t="s">
        <v>212</v>
      </c>
      <c r="AF8" s="116" t="s">
        <v>336</v>
      </c>
      <c r="AG8" s="114">
        <v>44564</v>
      </c>
      <c r="AH8" s="2"/>
    </row>
    <row r="9" spans="1:34" ht="56.25" customHeight="1" x14ac:dyDescent="0.35">
      <c r="A9" s="419" t="s">
        <v>128</v>
      </c>
      <c r="B9" s="296" t="s">
        <v>129</v>
      </c>
      <c r="C9" s="296" t="s">
        <v>130</v>
      </c>
      <c r="D9" s="296">
        <v>0</v>
      </c>
      <c r="E9" s="296" t="s">
        <v>131</v>
      </c>
      <c r="F9" s="296" t="s">
        <v>132</v>
      </c>
      <c r="G9" s="36" t="s">
        <v>133</v>
      </c>
      <c r="H9" s="118" t="s">
        <v>102</v>
      </c>
      <c r="I9" s="36">
        <v>0</v>
      </c>
      <c r="J9" s="36" t="s">
        <v>134</v>
      </c>
      <c r="K9" s="74">
        <v>1000</v>
      </c>
      <c r="L9" s="74">
        <v>334</v>
      </c>
      <c r="M9" s="74">
        <v>304</v>
      </c>
      <c r="N9" s="203" t="s">
        <v>411</v>
      </c>
      <c r="O9" s="288">
        <v>2020130010314</v>
      </c>
      <c r="P9" s="203" t="s">
        <v>412</v>
      </c>
      <c r="Q9" s="36" t="s">
        <v>135</v>
      </c>
      <c r="R9" s="36">
        <v>334</v>
      </c>
      <c r="S9" s="119">
        <v>44593</v>
      </c>
      <c r="T9" s="120">
        <v>365</v>
      </c>
      <c r="U9" s="36">
        <v>334</v>
      </c>
      <c r="V9" s="36">
        <v>334</v>
      </c>
      <c r="W9" s="121">
        <v>1</v>
      </c>
      <c r="X9" s="296" t="s">
        <v>136</v>
      </c>
      <c r="Y9" s="296" t="s">
        <v>137</v>
      </c>
      <c r="Z9" s="296" t="s">
        <v>330</v>
      </c>
      <c r="AA9" s="449">
        <v>1</v>
      </c>
      <c r="AB9" s="296" t="s">
        <v>331</v>
      </c>
      <c r="AC9" s="296" t="s">
        <v>464</v>
      </c>
      <c r="AD9" s="296" t="s">
        <v>465</v>
      </c>
      <c r="AE9" s="296" t="s">
        <v>138</v>
      </c>
      <c r="AF9" s="296" t="s">
        <v>138</v>
      </c>
      <c r="AG9" s="296" t="s">
        <v>55</v>
      </c>
      <c r="AH9" s="254" t="s">
        <v>139</v>
      </c>
    </row>
    <row r="10" spans="1:34" ht="56.25" customHeight="1" x14ac:dyDescent="0.35">
      <c r="A10" s="226"/>
      <c r="B10" s="229"/>
      <c r="C10" s="229"/>
      <c r="D10" s="229"/>
      <c r="E10" s="229"/>
      <c r="F10" s="229"/>
      <c r="G10" s="36" t="s">
        <v>140</v>
      </c>
      <c r="H10" s="118" t="s">
        <v>102</v>
      </c>
      <c r="I10" s="36">
        <v>0</v>
      </c>
      <c r="J10" s="36" t="s">
        <v>141</v>
      </c>
      <c r="K10" s="74">
        <v>600</v>
      </c>
      <c r="L10" s="74">
        <v>200</v>
      </c>
      <c r="M10" s="74">
        <v>341</v>
      </c>
      <c r="N10" s="204"/>
      <c r="O10" s="289"/>
      <c r="P10" s="204"/>
      <c r="Q10" s="36" t="s">
        <v>142</v>
      </c>
      <c r="R10" s="36">
        <v>200</v>
      </c>
      <c r="S10" s="119">
        <v>44593</v>
      </c>
      <c r="T10" s="120">
        <v>365</v>
      </c>
      <c r="U10" s="36">
        <v>200</v>
      </c>
      <c r="V10" s="36">
        <v>200</v>
      </c>
      <c r="W10" s="121">
        <v>1</v>
      </c>
      <c r="X10" s="229"/>
      <c r="Y10" s="229"/>
      <c r="Z10" s="229"/>
      <c r="AA10" s="450"/>
      <c r="AB10" s="229"/>
      <c r="AC10" s="229"/>
      <c r="AD10" s="229"/>
      <c r="AE10" s="229"/>
      <c r="AF10" s="229"/>
      <c r="AG10" s="229"/>
      <c r="AH10" s="255"/>
    </row>
    <row r="11" spans="1:34" ht="56.25" customHeight="1" x14ac:dyDescent="0.35">
      <c r="A11" s="226"/>
      <c r="B11" s="229"/>
      <c r="C11" s="229"/>
      <c r="D11" s="229"/>
      <c r="E11" s="229"/>
      <c r="F11" s="229"/>
      <c r="G11" s="36" t="s">
        <v>143</v>
      </c>
      <c r="H11" s="118" t="s">
        <v>102</v>
      </c>
      <c r="I11" s="36">
        <v>0</v>
      </c>
      <c r="J11" s="36" t="s">
        <v>144</v>
      </c>
      <c r="K11" s="74">
        <v>1</v>
      </c>
      <c r="L11" s="74">
        <v>0</v>
      </c>
      <c r="M11" s="74">
        <v>1</v>
      </c>
      <c r="N11" s="204"/>
      <c r="O11" s="289"/>
      <c r="P11" s="204"/>
      <c r="Q11" s="36" t="s">
        <v>145</v>
      </c>
      <c r="R11" s="36">
        <v>0</v>
      </c>
      <c r="S11" s="120">
        <v>0</v>
      </c>
      <c r="T11" s="36">
        <v>0</v>
      </c>
      <c r="U11" s="36">
        <v>0</v>
      </c>
      <c r="V11" s="36">
        <v>0</v>
      </c>
      <c r="W11" s="36">
        <v>0</v>
      </c>
      <c r="X11" s="229"/>
      <c r="Y11" s="229"/>
      <c r="Z11" s="229"/>
      <c r="AA11" s="450"/>
      <c r="AB11" s="229"/>
      <c r="AC11" s="229"/>
      <c r="AD11" s="229"/>
      <c r="AE11" s="229"/>
      <c r="AF11" s="229"/>
      <c r="AG11" s="229"/>
      <c r="AH11" s="278" t="s">
        <v>146</v>
      </c>
    </row>
    <row r="12" spans="1:34" ht="56.25" customHeight="1" x14ac:dyDescent="0.35">
      <c r="A12" s="227"/>
      <c r="B12" s="230"/>
      <c r="C12" s="230"/>
      <c r="D12" s="230"/>
      <c r="E12" s="230"/>
      <c r="F12" s="230"/>
      <c r="G12" s="36" t="s">
        <v>147</v>
      </c>
      <c r="H12" s="118" t="s">
        <v>102</v>
      </c>
      <c r="I12" s="36">
        <v>0</v>
      </c>
      <c r="J12" s="36" t="s">
        <v>148</v>
      </c>
      <c r="K12" s="74">
        <v>1</v>
      </c>
      <c r="L12" s="74">
        <v>1</v>
      </c>
      <c r="M12" s="74">
        <v>0</v>
      </c>
      <c r="N12" s="205"/>
      <c r="O12" s="270"/>
      <c r="P12" s="205"/>
      <c r="Q12" s="36" t="s">
        <v>149</v>
      </c>
      <c r="R12" s="36">
        <v>1</v>
      </c>
      <c r="S12" s="119">
        <v>44593</v>
      </c>
      <c r="T12" s="120">
        <v>365</v>
      </c>
      <c r="U12" s="122">
        <v>1055035</v>
      </c>
      <c r="V12" s="123">
        <f>+U12/2</f>
        <v>527517.5</v>
      </c>
      <c r="W12" s="121">
        <v>1</v>
      </c>
      <c r="X12" s="230"/>
      <c r="Y12" s="230"/>
      <c r="Z12" s="230"/>
      <c r="AA12" s="451"/>
      <c r="AB12" s="230"/>
      <c r="AC12" s="230"/>
      <c r="AD12" s="230"/>
      <c r="AE12" s="230"/>
      <c r="AF12" s="230"/>
      <c r="AG12" s="230"/>
      <c r="AH12" s="255"/>
    </row>
    <row r="13" spans="1:34" s="132" customFormat="1" ht="56.25" customHeight="1" x14ac:dyDescent="0.35">
      <c r="A13" s="418" t="s">
        <v>128</v>
      </c>
      <c r="B13" s="339" t="s">
        <v>129</v>
      </c>
      <c r="C13" s="339" t="s">
        <v>150</v>
      </c>
      <c r="D13" s="339">
        <v>0</v>
      </c>
      <c r="E13" s="339">
        <v>1</v>
      </c>
      <c r="F13" s="339" t="s">
        <v>151</v>
      </c>
      <c r="G13" s="98" t="s">
        <v>152</v>
      </c>
      <c r="H13" s="124" t="s">
        <v>338</v>
      </c>
      <c r="I13" s="98">
        <v>4766698146</v>
      </c>
      <c r="J13" s="98" t="s">
        <v>153</v>
      </c>
      <c r="K13" s="125">
        <v>40000000000</v>
      </c>
      <c r="L13" s="126">
        <v>10000000000</v>
      </c>
      <c r="M13" s="126">
        <v>34364319318</v>
      </c>
      <c r="N13" s="436" t="s">
        <v>154</v>
      </c>
      <c r="O13" s="389">
        <v>2020130010220</v>
      </c>
      <c r="P13" s="4" t="s">
        <v>155</v>
      </c>
      <c r="Q13" s="98" t="s">
        <v>156</v>
      </c>
      <c r="R13" s="127">
        <v>10000000000</v>
      </c>
      <c r="S13" s="128">
        <v>44562</v>
      </c>
      <c r="T13" s="124">
        <v>365</v>
      </c>
      <c r="U13" s="129">
        <v>1055035</v>
      </c>
      <c r="V13" s="4"/>
      <c r="W13" s="4"/>
      <c r="X13" s="296" t="s">
        <v>157</v>
      </c>
      <c r="Y13" s="296" t="s">
        <v>404</v>
      </c>
      <c r="Z13" s="124" t="s">
        <v>343</v>
      </c>
      <c r="AA13" s="129">
        <v>400400000</v>
      </c>
      <c r="AB13" s="124"/>
      <c r="AC13" s="124"/>
      <c r="AD13" s="124"/>
      <c r="AE13" s="382" t="s">
        <v>344</v>
      </c>
      <c r="AF13" s="130"/>
      <c r="AG13" s="131"/>
      <c r="AH13" s="2"/>
    </row>
    <row r="14" spans="1:34" s="132" customFormat="1" ht="56.25" customHeight="1" x14ac:dyDescent="0.35">
      <c r="A14" s="418"/>
      <c r="B14" s="339"/>
      <c r="C14" s="339"/>
      <c r="D14" s="339"/>
      <c r="E14" s="339"/>
      <c r="F14" s="339"/>
      <c r="G14" s="98" t="s">
        <v>158</v>
      </c>
      <c r="H14" s="124" t="s">
        <v>339</v>
      </c>
      <c r="I14" s="98">
        <v>108</v>
      </c>
      <c r="J14" s="98" t="s">
        <v>159</v>
      </c>
      <c r="K14" s="98">
        <v>50</v>
      </c>
      <c r="L14" s="124">
        <v>20</v>
      </c>
      <c r="M14" s="124">
        <v>19</v>
      </c>
      <c r="N14" s="437"/>
      <c r="O14" s="390"/>
      <c r="P14" s="4" t="s">
        <v>155</v>
      </c>
      <c r="Q14" s="98" t="s">
        <v>160</v>
      </c>
      <c r="R14" s="124">
        <v>20</v>
      </c>
      <c r="S14" s="128">
        <v>44562</v>
      </c>
      <c r="T14" s="124">
        <v>210</v>
      </c>
      <c r="U14" s="124" t="s">
        <v>341</v>
      </c>
      <c r="V14" s="4"/>
      <c r="W14" s="4"/>
      <c r="X14" s="229"/>
      <c r="Y14" s="229"/>
      <c r="Z14" s="380" t="s">
        <v>330</v>
      </c>
      <c r="AA14" s="129">
        <v>109000000</v>
      </c>
      <c r="AB14" s="382" t="s">
        <v>331</v>
      </c>
      <c r="AC14" s="133" t="s">
        <v>456</v>
      </c>
      <c r="AD14" s="133" t="s">
        <v>457</v>
      </c>
      <c r="AE14" s="397"/>
      <c r="AF14" s="130"/>
      <c r="AG14" s="131"/>
      <c r="AH14" s="2"/>
    </row>
    <row r="15" spans="1:34" s="132" customFormat="1" ht="56.25" customHeight="1" x14ac:dyDescent="0.35">
      <c r="A15" s="418"/>
      <c r="B15" s="339"/>
      <c r="C15" s="339"/>
      <c r="D15" s="339"/>
      <c r="E15" s="339"/>
      <c r="F15" s="339"/>
      <c r="G15" s="98" t="s">
        <v>162</v>
      </c>
      <c r="H15" s="124" t="s">
        <v>340</v>
      </c>
      <c r="I15" s="98">
        <v>0</v>
      </c>
      <c r="J15" s="98" t="s">
        <v>163</v>
      </c>
      <c r="K15" s="134">
        <v>1</v>
      </c>
      <c r="L15" s="124">
        <v>1</v>
      </c>
      <c r="M15" s="124">
        <v>0</v>
      </c>
      <c r="N15" s="98" t="s">
        <v>164</v>
      </c>
      <c r="O15" s="135">
        <v>2020130010230</v>
      </c>
      <c r="P15" s="4" t="s">
        <v>165</v>
      </c>
      <c r="Q15" s="98" t="s">
        <v>166</v>
      </c>
      <c r="R15" s="124">
        <v>1</v>
      </c>
      <c r="S15" s="128">
        <v>44562</v>
      </c>
      <c r="T15" s="124">
        <v>110</v>
      </c>
      <c r="U15" s="124" t="s">
        <v>342</v>
      </c>
      <c r="V15" s="4"/>
      <c r="W15" s="4"/>
      <c r="X15" s="230"/>
      <c r="Y15" s="230"/>
      <c r="Z15" s="381"/>
      <c r="AA15" s="129">
        <v>11974651</v>
      </c>
      <c r="AB15" s="383"/>
      <c r="AC15" s="133" t="s">
        <v>454</v>
      </c>
      <c r="AD15" s="133" t="s">
        <v>455</v>
      </c>
      <c r="AE15" s="398"/>
      <c r="AF15" s="130"/>
      <c r="AG15" s="131"/>
      <c r="AH15" s="2"/>
    </row>
    <row r="16" spans="1:34" ht="56.25" customHeight="1" x14ac:dyDescent="0.35">
      <c r="A16" s="419" t="s">
        <v>128</v>
      </c>
      <c r="B16" s="296" t="s">
        <v>167</v>
      </c>
      <c r="C16" s="296" t="s">
        <v>168</v>
      </c>
      <c r="D16" s="339">
        <v>0</v>
      </c>
      <c r="E16" s="339" t="s">
        <v>169</v>
      </c>
      <c r="F16" s="339" t="s">
        <v>170</v>
      </c>
      <c r="G16" s="296" t="s">
        <v>171</v>
      </c>
      <c r="H16" s="433" t="s">
        <v>102</v>
      </c>
      <c r="I16" s="296" t="s">
        <v>172</v>
      </c>
      <c r="J16" s="296" t="s">
        <v>173</v>
      </c>
      <c r="K16" s="296">
        <v>3</v>
      </c>
      <c r="L16" s="433">
        <v>1</v>
      </c>
      <c r="M16" s="433">
        <v>1</v>
      </c>
      <c r="N16" s="296" t="s">
        <v>427</v>
      </c>
      <c r="O16" s="389">
        <v>2020130010190</v>
      </c>
      <c r="P16" s="296" t="s">
        <v>428</v>
      </c>
      <c r="Q16" s="36" t="s">
        <v>431</v>
      </c>
      <c r="R16" s="36">
        <v>1</v>
      </c>
      <c r="S16" s="119">
        <v>44563</v>
      </c>
      <c r="T16" s="36">
        <v>365</v>
      </c>
      <c r="U16" s="36">
        <v>1665</v>
      </c>
      <c r="V16" s="36"/>
      <c r="W16" s="136">
        <v>33.75</v>
      </c>
      <c r="X16" s="98" t="s">
        <v>174</v>
      </c>
      <c r="Y16" s="296" t="s">
        <v>434</v>
      </c>
      <c r="Z16" s="433" t="s">
        <v>452</v>
      </c>
      <c r="AA16" s="468">
        <v>2126000000</v>
      </c>
      <c r="AB16" s="433" t="s">
        <v>453</v>
      </c>
      <c r="AC16" s="469" t="s">
        <v>435</v>
      </c>
      <c r="AD16" s="433" t="s">
        <v>436</v>
      </c>
      <c r="AE16" s="296" t="s">
        <v>212</v>
      </c>
      <c r="AF16" s="116"/>
      <c r="AG16" s="114">
        <v>44621</v>
      </c>
      <c r="AH16" s="2"/>
    </row>
    <row r="17" spans="1:34" ht="56.25" customHeight="1" x14ac:dyDescent="0.35">
      <c r="A17" s="226"/>
      <c r="B17" s="229"/>
      <c r="C17" s="229"/>
      <c r="D17" s="339"/>
      <c r="E17" s="339"/>
      <c r="F17" s="339"/>
      <c r="G17" s="229"/>
      <c r="H17" s="229"/>
      <c r="I17" s="229"/>
      <c r="J17" s="229"/>
      <c r="K17" s="229"/>
      <c r="L17" s="229"/>
      <c r="M17" s="229"/>
      <c r="N17" s="229"/>
      <c r="O17" s="391"/>
      <c r="P17" s="229"/>
      <c r="Q17" s="36" t="s">
        <v>432</v>
      </c>
      <c r="R17" s="36">
        <v>1665</v>
      </c>
      <c r="S17" s="119">
        <v>44563</v>
      </c>
      <c r="T17" s="36">
        <v>365</v>
      </c>
      <c r="U17" s="36">
        <v>1665</v>
      </c>
      <c r="V17" s="36"/>
      <c r="W17" s="136">
        <v>7.58</v>
      </c>
      <c r="X17" s="98" t="s">
        <v>174</v>
      </c>
      <c r="Y17" s="229"/>
      <c r="Z17" s="229"/>
      <c r="AA17" s="450"/>
      <c r="AB17" s="229"/>
      <c r="AC17" s="278"/>
      <c r="AD17" s="229"/>
      <c r="AE17" s="229"/>
      <c r="AF17" s="116"/>
      <c r="AG17" s="114">
        <v>44622</v>
      </c>
      <c r="AH17" s="2"/>
    </row>
    <row r="18" spans="1:34" ht="56.25" customHeight="1" x14ac:dyDescent="0.35">
      <c r="A18" s="226"/>
      <c r="B18" s="229"/>
      <c r="C18" s="229"/>
      <c r="D18" s="339"/>
      <c r="E18" s="339"/>
      <c r="F18" s="339"/>
      <c r="G18" s="229"/>
      <c r="H18" s="229"/>
      <c r="I18" s="229"/>
      <c r="J18" s="229"/>
      <c r="K18" s="229"/>
      <c r="L18" s="229"/>
      <c r="M18" s="229"/>
      <c r="N18" s="229"/>
      <c r="O18" s="391"/>
      <c r="P18" s="229"/>
      <c r="Q18" s="36" t="s">
        <v>429</v>
      </c>
      <c r="R18" s="36">
        <v>1665</v>
      </c>
      <c r="S18" s="119">
        <v>44563</v>
      </c>
      <c r="T18" s="36">
        <v>365</v>
      </c>
      <c r="U18" s="36">
        <v>1665</v>
      </c>
      <c r="V18" s="36"/>
      <c r="W18" s="36">
        <v>12.28</v>
      </c>
      <c r="X18" s="98" t="s">
        <v>174</v>
      </c>
      <c r="Y18" s="229"/>
      <c r="Z18" s="229"/>
      <c r="AA18" s="450"/>
      <c r="AB18" s="229"/>
      <c r="AC18" s="278"/>
      <c r="AD18" s="229"/>
      <c r="AE18" s="229"/>
      <c r="AF18" s="116"/>
      <c r="AG18" s="114">
        <v>44623</v>
      </c>
      <c r="AH18" s="2"/>
    </row>
    <row r="19" spans="1:34" ht="56.25" customHeight="1" x14ac:dyDescent="0.35">
      <c r="A19" s="226"/>
      <c r="B19" s="229"/>
      <c r="C19" s="229"/>
      <c r="D19" s="339"/>
      <c r="E19" s="339"/>
      <c r="F19" s="339"/>
      <c r="G19" s="230"/>
      <c r="H19" s="230"/>
      <c r="I19" s="230"/>
      <c r="J19" s="230"/>
      <c r="K19" s="230"/>
      <c r="L19" s="230"/>
      <c r="M19" s="230"/>
      <c r="N19" s="230"/>
      <c r="O19" s="390"/>
      <c r="P19" s="230"/>
      <c r="Q19" s="36" t="s">
        <v>433</v>
      </c>
      <c r="R19" s="36">
        <v>3</v>
      </c>
      <c r="S19" s="119">
        <v>44563</v>
      </c>
      <c r="T19" s="36">
        <v>365</v>
      </c>
      <c r="U19" s="36">
        <v>1665</v>
      </c>
      <c r="V19" s="36"/>
      <c r="W19" s="36">
        <v>34.1</v>
      </c>
      <c r="X19" s="98" t="s">
        <v>175</v>
      </c>
      <c r="Y19" s="229"/>
      <c r="Z19" s="229"/>
      <c r="AA19" s="450"/>
      <c r="AB19" s="229"/>
      <c r="AC19" s="278"/>
      <c r="AD19" s="229"/>
      <c r="AE19" s="229"/>
      <c r="AF19" s="116"/>
      <c r="AG19" s="114">
        <v>44624</v>
      </c>
      <c r="AH19" s="2"/>
    </row>
    <row r="20" spans="1:34" ht="73.5" customHeight="1" x14ac:dyDescent="0.35">
      <c r="A20" s="226"/>
      <c r="B20" s="229"/>
      <c r="C20" s="229"/>
      <c r="D20" s="339"/>
      <c r="E20" s="339"/>
      <c r="F20" s="339"/>
      <c r="G20" s="98" t="s">
        <v>176</v>
      </c>
      <c r="H20" s="90" t="s">
        <v>102</v>
      </c>
      <c r="I20" s="2">
        <v>0</v>
      </c>
      <c r="J20" s="98" t="s">
        <v>177</v>
      </c>
      <c r="K20" s="98">
        <v>1665</v>
      </c>
      <c r="L20" s="90">
        <v>831</v>
      </c>
      <c r="M20" s="90">
        <v>0</v>
      </c>
      <c r="N20" s="2"/>
      <c r="O20" s="137"/>
      <c r="P20" s="2"/>
      <c r="Q20" s="36" t="s">
        <v>430</v>
      </c>
      <c r="R20" s="36">
        <v>10</v>
      </c>
      <c r="S20" s="119">
        <v>44563</v>
      </c>
      <c r="T20" s="36">
        <v>365</v>
      </c>
      <c r="U20" s="36">
        <v>1665</v>
      </c>
      <c r="V20" s="36"/>
      <c r="W20" s="36">
        <v>12.28</v>
      </c>
      <c r="X20" s="138" t="s">
        <v>175</v>
      </c>
      <c r="Y20" s="229"/>
      <c r="Z20" s="230"/>
      <c r="AA20" s="451"/>
      <c r="AB20" s="230"/>
      <c r="AC20" s="255"/>
      <c r="AD20" s="230"/>
      <c r="AE20" s="230"/>
      <c r="AF20" s="116" t="s">
        <v>437</v>
      </c>
      <c r="AG20" s="114">
        <v>44563</v>
      </c>
      <c r="AH20" s="2"/>
    </row>
    <row r="21" spans="1:34" s="115" customFormat="1" ht="69.75" customHeight="1" x14ac:dyDescent="0.35">
      <c r="A21" s="432" t="s">
        <v>128</v>
      </c>
      <c r="B21" s="407" t="s">
        <v>178</v>
      </c>
      <c r="C21" s="407" t="s">
        <v>179</v>
      </c>
      <c r="D21" s="407">
        <v>3207999</v>
      </c>
      <c r="E21" s="407" t="s">
        <v>180</v>
      </c>
      <c r="F21" s="36" t="s">
        <v>181</v>
      </c>
      <c r="G21" s="36" t="s">
        <v>182</v>
      </c>
      <c r="H21" s="36" t="s">
        <v>345</v>
      </c>
      <c r="I21" s="36">
        <v>3207999</v>
      </c>
      <c r="J21" s="36" t="s">
        <v>183</v>
      </c>
      <c r="K21" s="122">
        <v>3207999</v>
      </c>
      <c r="L21" s="122">
        <v>2081076</v>
      </c>
      <c r="M21" s="122">
        <v>2665059</v>
      </c>
      <c r="N21" s="139" t="s">
        <v>347</v>
      </c>
      <c r="O21" s="140">
        <v>2021130010204</v>
      </c>
      <c r="P21" s="410" t="s">
        <v>184</v>
      </c>
      <c r="Q21" s="445" t="s">
        <v>185</v>
      </c>
      <c r="R21" s="141">
        <v>1</v>
      </c>
      <c r="S21" s="142">
        <v>44593</v>
      </c>
      <c r="T21" s="141">
        <v>334</v>
      </c>
      <c r="U21" s="141">
        <v>1055035</v>
      </c>
      <c r="V21" s="141">
        <v>1055035</v>
      </c>
      <c r="W21" s="143">
        <v>1</v>
      </c>
      <c r="X21" s="331" t="s">
        <v>186</v>
      </c>
      <c r="Y21" s="331" t="s">
        <v>187</v>
      </c>
      <c r="Z21" s="331" t="s">
        <v>330</v>
      </c>
      <c r="AA21" s="144">
        <v>51300000</v>
      </c>
      <c r="AB21" s="331" t="s">
        <v>331</v>
      </c>
      <c r="AC21" s="90" t="s">
        <v>348</v>
      </c>
      <c r="AD21" s="145" t="s">
        <v>463</v>
      </c>
      <c r="AE21" s="203" t="s">
        <v>344</v>
      </c>
      <c r="AF21" s="146" t="s">
        <v>350</v>
      </c>
      <c r="AG21" s="142">
        <v>44593</v>
      </c>
      <c r="AH21" s="254" t="s">
        <v>402</v>
      </c>
    </row>
    <row r="22" spans="1:34" s="115" customFormat="1" ht="56.25" customHeight="1" x14ac:dyDescent="0.35">
      <c r="A22" s="432"/>
      <c r="B22" s="407"/>
      <c r="C22" s="407"/>
      <c r="D22" s="407"/>
      <c r="E22" s="407"/>
      <c r="F22" s="36" t="s">
        <v>188</v>
      </c>
      <c r="G22" s="36" t="s">
        <v>189</v>
      </c>
      <c r="H22" s="36" t="s">
        <v>345</v>
      </c>
      <c r="I22" s="74" t="s">
        <v>190</v>
      </c>
      <c r="J22" s="36" t="s">
        <v>191</v>
      </c>
      <c r="K22" s="36">
        <v>18</v>
      </c>
      <c r="L22" s="36">
        <v>15</v>
      </c>
      <c r="M22" s="36">
        <v>13</v>
      </c>
      <c r="N22" s="139" t="s">
        <v>348</v>
      </c>
      <c r="O22" s="140">
        <v>2021130010205</v>
      </c>
      <c r="P22" s="410"/>
      <c r="Q22" s="445"/>
      <c r="R22" s="141">
        <v>1</v>
      </c>
      <c r="S22" s="142">
        <v>44593</v>
      </c>
      <c r="T22" s="141">
        <v>334</v>
      </c>
      <c r="U22" s="141">
        <v>1055035</v>
      </c>
      <c r="V22" s="141">
        <v>1055035</v>
      </c>
      <c r="W22" s="143">
        <v>1</v>
      </c>
      <c r="X22" s="332"/>
      <c r="Y22" s="332"/>
      <c r="Z22" s="332"/>
      <c r="AA22" s="144">
        <v>102600000</v>
      </c>
      <c r="AB22" s="332"/>
      <c r="AC22" s="98" t="s">
        <v>347</v>
      </c>
      <c r="AD22" s="147" t="s">
        <v>462</v>
      </c>
      <c r="AE22" s="204"/>
      <c r="AF22" s="146" t="s">
        <v>350</v>
      </c>
      <c r="AG22" s="142">
        <v>44593</v>
      </c>
      <c r="AH22" s="278"/>
    </row>
    <row r="23" spans="1:34" s="115" customFormat="1" ht="56.25" customHeight="1" x14ac:dyDescent="0.35">
      <c r="A23" s="432"/>
      <c r="B23" s="407"/>
      <c r="C23" s="407"/>
      <c r="D23" s="407"/>
      <c r="E23" s="407"/>
      <c r="F23" s="407" t="s">
        <v>192</v>
      </c>
      <c r="G23" s="36" t="s">
        <v>193</v>
      </c>
      <c r="H23" s="36" t="s">
        <v>345</v>
      </c>
      <c r="I23" s="74">
        <v>0</v>
      </c>
      <c r="J23" s="36" t="s">
        <v>194</v>
      </c>
      <c r="K23" s="36">
        <v>4</v>
      </c>
      <c r="L23" s="36">
        <v>3</v>
      </c>
      <c r="M23" s="36">
        <v>2</v>
      </c>
      <c r="N23" s="337" t="s">
        <v>346</v>
      </c>
      <c r="O23" s="438" t="s">
        <v>349</v>
      </c>
      <c r="P23" s="410"/>
      <c r="Q23" s="445"/>
      <c r="R23" s="470">
        <v>4</v>
      </c>
      <c r="S23" s="142">
        <v>44593</v>
      </c>
      <c r="T23" s="141">
        <v>334</v>
      </c>
      <c r="U23" s="141">
        <v>1055035</v>
      </c>
      <c r="V23" s="141">
        <v>1055035</v>
      </c>
      <c r="W23" s="143">
        <v>0.25</v>
      </c>
      <c r="X23" s="333"/>
      <c r="Y23" s="332"/>
      <c r="Z23" s="333"/>
      <c r="AA23" s="148">
        <v>51300000</v>
      </c>
      <c r="AB23" s="333"/>
      <c r="AC23" s="149"/>
      <c r="AD23" s="147"/>
      <c r="AE23" s="205"/>
      <c r="AF23" s="146" t="s">
        <v>350</v>
      </c>
      <c r="AG23" s="142">
        <v>44593</v>
      </c>
      <c r="AH23" s="278"/>
    </row>
    <row r="24" spans="1:34" s="115" customFormat="1" ht="56.25" customHeight="1" x14ac:dyDescent="0.35">
      <c r="A24" s="432"/>
      <c r="B24" s="407"/>
      <c r="C24" s="407"/>
      <c r="D24" s="407"/>
      <c r="E24" s="407"/>
      <c r="F24" s="407"/>
      <c r="G24" s="36" t="s">
        <v>195</v>
      </c>
      <c r="H24" s="36" t="s">
        <v>345</v>
      </c>
      <c r="I24" s="74">
        <v>5</v>
      </c>
      <c r="J24" s="36" t="s">
        <v>196</v>
      </c>
      <c r="K24" s="36">
        <v>5</v>
      </c>
      <c r="L24" s="36">
        <v>5</v>
      </c>
      <c r="M24" s="36">
        <v>4</v>
      </c>
      <c r="N24" s="337"/>
      <c r="O24" s="439"/>
      <c r="P24" s="410"/>
      <c r="Q24" s="445"/>
      <c r="R24" s="471"/>
      <c r="S24" s="142">
        <v>44593</v>
      </c>
      <c r="T24" s="141">
        <v>334</v>
      </c>
      <c r="U24" s="141">
        <v>1055035</v>
      </c>
      <c r="V24" s="141">
        <v>1055035</v>
      </c>
      <c r="W24" s="143">
        <v>0.25</v>
      </c>
      <c r="X24" s="331" t="s">
        <v>186</v>
      </c>
      <c r="Y24" s="332"/>
      <c r="Z24" s="331" t="s">
        <v>330</v>
      </c>
      <c r="AA24" s="464">
        <v>102600000</v>
      </c>
      <c r="AB24" s="331" t="s">
        <v>331</v>
      </c>
      <c r="AC24" s="296" t="s">
        <v>346</v>
      </c>
      <c r="AD24" s="377" t="s">
        <v>461</v>
      </c>
      <c r="AE24" s="203" t="s">
        <v>344</v>
      </c>
      <c r="AF24" s="146" t="s">
        <v>350</v>
      </c>
      <c r="AG24" s="142">
        <v>44593</v>
      </c>
      <c r="AH24" s="278"/>
    </row>
    <row r="25" spans="1:34" s="115" customFormat="1" ht="56.25" customHeight="1" x14ac:dyDescent="0.35">
      <c r="A25" s="432"/>
      <c r="B25" s="407"/>
      <c r="C25" s="407"/>
      <c r="D25" s="407"/>
      <c r="E25" s="407"/>
      <c r="F25" s="407"/>
      <c r="G25" s="36" t="s">
        <v>197</v>
      </c>
      <c r="H25" s="36" t="s">
        <v>345</v>
      </c>
      <c r="I25" s="74">
        <v>3</v>
      </c>
      <c r="J25" s="36" t="s">
        <v>198</v>
      </c>
      <c r="K25" s="36">
        <v>3</v>
      </c>
      <c r="L25" s="36">
        <v>3</v>
      </c>
      <c r="M25" s="36">
        <v>3</v>
      </c>
      <c r="N25" s="337"/>
      <c r="O25" s="439"/>
      <c r="P25" s="410"/>
      <c r="Q25" s="445"/>
      <c r="R25" s="471"/>
      <c r="S25" s="142">
        <v>44593</v>
      </c>
      <c r="T25" s="141">
        <v>334</v>
      </c>
      <c r="U25" s="141">
        <v>1055035</v>
      </c>
      <c r="V25" s="141">
        <v>1055035</v>
      </c>
      <c r="W25" s="143">
        <v>0.25</v>
      </c>
      <c r="X25" s="332"/>
      <c r="Y25" s="332"/>
      <c r="Z25" s="332"/>
      <c r="AA25" s="465"/>
      <c r="AB25" s="332"/>
      <c r="AC25" s="229"/>
      <c r="AD25" s="378"/>
      <c r="AE25" s="204"/>
      <c r="AF25" s="146" t="s">
        <v>350</v>
      </c>
      <c r="AG25" s="142">
        <v>44593</v>
      </c>
      <c r="AH25" s="278"/>
    </row>
    <row r="26" spans="1:34" s="115" customFormat="1" ht="56.25" customHeight="1" x14ac:dyDescent="0.35">
      <c r="A26" s="432"/>
      <c r="B26" s="407"/>
      <c r="C26" s="407"/>
      <c r="D26" s="407"/>
      <c r="E26" s="407"/>
      <c r="F26" s="407"/>
      <c r="G26" s="36" t="s">
        <v>199</v>
      </c>
      <c r="H26" s="36" t="s">
        <v>345</v>
      </c>
      <c r="I26" s="74">
        <v>250</v>
      </c>
      <c r="J26" s="36" t="s">
        <v>200</v>
      </c>
      <c r="K26" s="40">
        <v>250</v>
      </c>
      <c r="L26" s="40">
        <v>300</v>
      </c>
      <c r="M26" s="40">
        <v>545</v>
      </c>
      <c r="N26" s="337"/>
      <c r="O26" s="440"/>
      <c r="P26" s="254"/>
      <c r="Q26" s="445"/>
      <c r="R26" s="472"/>
      <c r="S26" s="142">
        <v>44593</v>
      </c>
      <c r="T26" s="141">
        <v>334</v>
      </c>
      <c r="U26" s="141">
        <v>1055035</v>
      </c>
      <c r="V26" s="141">
        <v>1055035</v>
      </c>
      <c r="W26" s="143">
        <v>0.25</v>
      </c>
      <c r="X26" s="333"/>
      <c r="Y26" s="333"/>
      <c r="Z26" s="333"/>
      <c r="AA26" s="466"/>
      <c r="AB26" s="333"/>
      <c r="AC26" s="230"/>
      <c r="AD26" s="379"/>
      <c r="AE26" s="205"/>
      <c r="AF26" s="146" t="s">
        <v>350</v>
      </c>
      <c r="AG26" s="142">
        <v>44593</v>
      </c>
      <c r="AH26" s="255"/>
    </row>
    <row r="27" spans="1:34" s="132" customFormat="1" ht="56.25" customHeight="1" x14ac:dyDescent="0.35">
      <c r="A27" s="418" t="s">
        <v>201</v>
      </c>
      <c r="B27" s="407" t="s">
        <v>202</v>
      </c>
      <c r="C27" s="407" t="s">
        <v>203</v>
      </c>
      <c r="D27" s="431">
        <v>0.57699999999999996</v>
      </c>
      <c r="E27" s="407" t="s">
        <v>204</v>
      </c>
      <c r="F27" s="407" t="s">
        <v>205</v>
      </c>
      <c r="G27" s="407" t="s">
        <v>206</v>
      </c>
      <c r="H27" s="203" t="s">
        <v>102</v>
      </c>
      <c r="I27" s="407" t="s">
        <v>207</v>
      </c>
      <c r="J27" s="407" t="s">
        <v>208</v>
      </c>
      <c r="K27" s="407">
        <v>7</v>
      </c>
      <c r="L27" s="203">
        <v>3</v>
      </c>
      <c r="M27" s="203">
        <v>2</v>
      </c>
      <c r="N27" s="408" t="s">
        <v>472</v>
      </c>
      <c r="O27" s="409">
        <v>2020130010277</v>
      </c>
      <c r="P27" s="410" t="s">
        <v>209</v>
      </c>
      <c r="Q27" s="98" t="s">
        <v>351</v>
      </c>
      <c r="R27" s="98">
        <v>24</v>
      </c>
      <c r="S27" s="114">
        <v>44563</v>
      </c>
      <c r="T27" s="98">
        <v>365</v>
      </c>
      <c r="U27" s="135">
        <v>2200</v>
      </c>
      <c r="V27" s="98">
        <v>2200</v>
      </c>
      <c r="W27" s="150">
        <v>0.25</v>
      </c>
      <c r="X27" s="373" t="s">
        <v>210</v>
      </c>
      <c r="Y27" s="393" t="s">
        <v>161</v>
      </c>
      <c r="Z27" s="393" t="s">
        <v>330</v>
      </c>
      <c r="AA27" s="393">
        <v>200000000</v>
      </c>
      <c r="AB27" s="393" t="s">
        <v>331</v>
      </c>
      <c r="AC27" s="203" t="s">
        <v>438</v>
      </c>
      <c r="AD27" s="348" t="s">
        <v>439</v>
      </c>
      <c r="AE27" s="203" t="s">
        <v>212</v>
      </c>
      <c r="AF27" s="246" t="s">
        <v>217</v>
      </c>
      <c r="AG27" s="296" t="s">
        <v>216</v>
      </c>
      <c r="AH27" s="3"/>
    </row>
    <row r="28" spans="1:34" s="132" customFormat="1" ht="56.25" customHeight="1" x14ac:dyDescent="0.35">
      <c r="A28" s="418"/>
      <c r="B28" s="407"/>
      <c r="C28" s="407"/>
      <c r="D28" s="431"/>
      <c r="E28" s="407"/>
      <c r="F28" s="407"/>
      <c r="G28" s="407"/>
      <c r="H28" s="204"/>
      <c r="I28" s="407"/>
      <c r="J28" s="407"/>
      <c r="K28" s="407"/>
      <c r="L28" s="204"/>
      <c r="M28" s="204"/>
      <c r="N28" s="408"/>
      <c r="O28" s="409"/>
      <c r="P28" s="410"/>
      <c r="Q28" s="98" t="s">
        <v>352</v>
      </c>
      <c r="R28" s="98">
        <v>12</v>
      </c>
      <c r="S28" s="114">
        <v>44563</v>
      </c>
      <c r="T28" s="98">
        <v>365</v>
      </c>
      <c r="U28" s="135">
        <v>2200</v>
      </c>
      <c r="V28" s="98">
        <v>2200</v>
      </c>
      <c r="W28" s="150">
        <v>0</v>
      </c>
      <c r="X28" s="373"/>
      <c r="Y28" s="394"/>
      <c r="Z28" s="394"/>
      <c r="AA28" s="394"/>
      <c r="AB28" s="394"/>
      <c r="AC28" s="204"/>
      <c r="AD28" s="349"/>
      <c r="AE28" s="204"/>
      <c r="AF28" s="308"/>
      <c r="AG28" s="229"/>
      <c r="AH28" s="4"/>
    </row>
    <row r="29" spans="1:34" s="132" customFormat="1" ht="56.25" customHeight="1" x14ac:dyDescent="0.35">
      <c r="A29" s="418"/>
      <c r="B29" s="407"/>
      <c r="C29" s="407"/>
      <c r="D29" s="431"/>
      <c r="E29" s="407"/>
      <c r="F29" s="407"/>
      <c r="G29" s="407"/>
      <c r="H29" s="204"/>
      <c r="I29" s="407"/>
      <c r="J29" s="407"/>
      <c r="K29" s="407"/>
      <c r="L29" s="204"/>
      <c r="M29" s="204"/>
      <c r="N29" s="408"/>
      <c r="O29" s="409"/>
      <c r="P29" s="410"/>
      <c r="Q29" s="98" t="s">
        <v>355</v>
      </c>
      <c r="R29" s="98">
        <v>12</v>
      </c>
      <c r="S29" s="114">
        <v>44563</v>
      </c>
      <c r="T29" s="98">
        <v>365</v>
      </c>
      <c r="U29" s="135">
        <v>1057358</v>
      </c>
      <c r="V29" s="135">
        <v>1057358</v>
      </c>
      <c r="W29" s="150">
        <v>0</v>
      </c>
      <c r="X29" s="373"/>
      <c r="Y29" s="394"/>
      <c r="Z29" s="394"/>
      <c r="AA29" s="394"/>
      <c r="AB29" s="394"/>
      <c r="AC29" s="204"/>
      <c r="AD29" s="349"/>
      <c r="AE29" s="204"/>
      <c r="AF29" s="308"/>
      <c r="AG29" s="229"/>
      <c r="AH29" s="5"/>
    </row>
    <row r="30" spans="1:34" s="132" customFormat="1" ht="56.25" customHeight="1" x14ac:dyDescent="0.35">
      <c r="A30" s="418"/>
      <c r="B30" s="407"/>
      <c r="C30" s="407"/>
      <c r="D30" s="431"/>
      <c r="E30" s="407"/>
      <c r="F30" s="407"/>
      <c r="G30" s="407"/>
      <c r="H30" s="204"/>
      <c r="I30" s="407"/>
      <c r="J30" s="407"/>
      <c r="K30" s="407"/>
      <c r="L30" s="204"/>
      <c r="M30" s="204"/>
      <c r="N30" s="408"/>
      <c r="O30" s="409"/>
      <c r="P30" s="410"/>
      <c r="Q30" s="98" t="s">
        <v>353</v>
      </c>
      <c r="R30" s="98">
        <v>50</v>
      </c>
      <c r="S30" s="114">
        <v>44563</v>
      </c>
      <c r="T30" s="98">
        <v>365</v>
      </c>
      <c r="U30" s="135">
        <v>2200</v>
      </c>
      <c r="V30" s="98">
        <v>2200</v>
      </c>
      <c r="W30" s="150">
        <v>0.2</v>
      </c>
      <c r="X30" s="373"/>
      <c r="Y30" s="394"/>
      <c r="Z30" s="394"/>
      <c r="AA30" s="394"/>
      <c r="AB30" s="394"/>
      <c r="AC30" s="204"/>
      <c r="AD30" s="349"/>
      <c r="AE30" s="204"/>
      <c r="AF30" s="308"/>
      <c r="AG30" s="229"/>
      <c r="AH30" s="4"/>
    </row>
    <row r="31" spans="1:34" s="132" customFormat="1" ht="56.25" customHeight="1" x14ac:dyDescent="0.35">
      <c r="A31" s="418"/>
      <c r="B31" s="407"/>
      <c r="C31" s="407"/>
      <c r="D31" s="431"/>
      <c r="E31" s="407"/>
      <c r="F31" s="407"/>
      <c r="G31" s="407"/>
      <c r="H31" s="204"/>
      <c r="I31" s="407"/>
      <c r="J31" s="407"/>
      <c r="K31" s="407"/>
      <c r="L31" s="204"/>
      <c r="M31" s="204"/>
      <c r="N31" s="408"/>
      <c r="O31" s="409"/>
      <c r="P31" s="410"/>
      <c r="Q31" s="98" t="s">
        <v>354</v>
      </c>
      <c r="R31" s="98">
        <v>1</v>
      </c>
      <c r="S31" s="114">
        <v>44563</v>
      </c>
      <c r="T31" s="98">
        <v>365</v>
      </c>
      <c r="U31" s="135">
        <v>2200</v>
      </c>
      <c r="V31" s="98">
        <v>2200</v>
      </c>
      <c r="W31" s="150">
        <v>0.05</v>
      </c>
      <c r="X31" s="373"/>
      <c r="Y31" s="395"/>
      <c r="Z31" s="395"/>
      <c r="AA31" s="395"/>
      <c r="AB31" s="395"/>
      <c r="AC31" s="205"/>
      <c r="AD31" s="350"/>
      <c r="AE31" s="205"/>
      <c r="AF31" s="247"/>
      <c r="AG31" s="230"/>
      <c r="AH31" s="4"/>
    </row>
    <row r="32" spans="1:34" ht="56.25" customHeight="1" x14ac:dyDescent="0.35">
      <c r="A32" s="418"/>
      <c r="B32" s="407"/>
      <c r="C32" s="407"/>
      <c r="D32" s="431"/>
      <c r="E32" s="407"/>
      <c r="F32" s="407"/>
      <c r="G32" s="407"/>
      <c r="H32" s="204"/>
      <c r="I32" s="407"/>
      <c r="J32" s="407"/>
      <c r="K32" s="407"/>
      <c r="L32" s="204"/>
      <c r="M32" s="204"/>
      <c r="N32" s="408"/>
      <c r="O32" s="409"/>
      <c r="P32" s="410"/>
      <c r="Q32" s="191" t="s">
        <v>406</v>
      </c>
      <c r="R32" s="151">
        <v>10000000</v>
      </c>
      <c r="S32" s="114">
        <v>44563</v>
      </c>
      <c r="T32" s="152">
        <v>90</v>
      </c>
      <c r="U32" s="153">
        <v>10500</v>
      </c>
      <c r="V32" s="153">
        <v>10500</v>
      </c>
      <c r="W32" s="154">
        <v>0.05</v>
      </c>
      <c r="X32" s="373"/>
      <c r="Y32" s="393" t="s">
        <v>211</v>
      </c>
      <c r="Z32" s="393" t="s">
        <v>330</v>
      </c>
      <c r="AA32" s="393">
        <v>200000000</v>
      </c>
      <c r="AB32" s="393" t="s">
        <v>331</v>
      </c>
      <c r="AC32" s="203" t="s">
        <v>438</v>
      </c>
      <c r="AD32" s="348" t="s">
        <v>439</v>
      </c>
      <c r="AE32" s="36" t="s">
        <v>212</v>
      </c>
      <c r="AF32" s="155" t="s">
        <v>213</v>
      </c>
      <c r="AG32" s="4" t="s">
        <v>214</v>
      </c>
      <c r="AH32" s="4"/>
    </row>
    <row r="33" spans="1:34" ht="56.25" customHeight="1" x14ac:dyDescent="0.35">
      <c r="A33" s="418"/>
      <c r="B33" s="407"/>
      <c r="C33" s="407"/>
      <c r="D33" s="431"/>
      <c r="E33" s="407"/>
      <c r="F33" s="407"/>
      <c r="G33" s="407"/>
      <c r="H33" s="204"/>
      <c r="I33" s="407"/>
      <c r="J33" s="407"/>
      <c r="K33" s="407"/>
      <c r="L33" s="204"/>
      <c r="M33" s="204"/>
      <c r="N33" s="408"/>
      <c r="O33" s="409"/>
      <c r="P33" s="410"/>
      <c r="Q33" s="191" t="s">
        <v>407</v>
      </c>
      <c r="R33" s="151">
        <v>3000000</v>
      </c>
      <c r="S33" s="114">
        <v>44563</v>
      </c>
      <c r="T33" s="152">
        <v>90</v>
      </c>
      <c r="U33" s="152">
        <v>10500</v>
      </c>
      <c r="V33" s="152">
        <v>10500</v>
      </c>
      <c r="W33" s="154">
        <v>0.05</v>
      </c>
      <c r="X33" s="373"/>
      <c r="Y33" s="394"/>
      <c r="Z33" s="394"/>
      <c r="AA33" s="394"/>
      <c r="AB33" s="394"/>
      <c r="AC33" s="204"/>
      <c r="AD33" s="349"/>
      <c r="AE33" s="36" t="s">
        <v>212</v>
      </c>
      <c r="AF33" s="155" t="s">
        <v>213</v>
      </c>
      <c r="AG33" s="4" t="s">
        <v>214</v>
      </c>
      <c r="AH33" s="4"/>
    </row>
    <row r="34" spans="1:34" ht="56.25" customHeight="1" x14ac:dyDescent="0.35">
      <c r="A34" s="418"/>
      <c r="B34" s="407"/>
      <c r="C34" s="407"/>
      <c r="D34" s="431"/>
      <c r="E34" s="407"/>
      <c r="F34" s="407"/>
      <c r="G34" s="407"/>
      <c r="H34" s="204"/>
      <c r="I34" s="407"/>
      <c r="J34" s="407"/>
      <c r="K34" s="407"/>
      <c r="L34" s="204"/>
      <c r="M34" s="204"/>
      <c r="N34" s="408"/>
      <c r="O34" s="409"/>
      <c r="P34" s="410"/>
      <c r="Q34" s="191" t="s">
        <v>408</v>
      </c>
      <c r="R34" s="152">
        <v>0</v>
      </c>
      <c r="S34" s="114">
        <v>44563</v>
      </c>
      <c r="T34" s="152">
        <v>330</v>
      </c>
      <c r="U34" s="152">
        <v>35000</v>
      </c>
      <c r="V34" s="152">
        <v>35000</v>
      </c>
      <c r="W34" s="154">
        <v>0.15</v>
      </c>
      <c r="X34" s="373"/>
      <c r="Y34" s="394"/>
      <c r="Z34" s="394"/>
      <c r="AA34" s="394"/>
      <c r="AB34" s="394"/>
      <c r="AC34" s="204"/>
      <c r="AD34" s="349"/>
      <c r="AE34" s="36" t="s">
        <v>212</v>
      </c>
      <c r="AF34" s="155" t="s">
        <v>215</v>
      </c>
      <c r="AG34" s="4" t="s">
        <v>216</v>
      </c>
      <c r="AH34" s="4"/>
    </row>
    <row r="35" spans="1:34" ht="56.25" customHeight="1" x14ac:dyDescent="0.35">
      <c r="A35" s="418"/>
      <c r="B35" s="407"/>
      <c r="C35" s="407"/>
      <c r="D35" s="431"/>
      <c r="E35" s="407"/>
      <c r="F35" s="407"/>
      <c r="G35" s="407"/>
      <c r="H35" s="204"/>
      <c r="I35" s="407"/>
      <c r="J35" s="407"/>
      <c r="K35" s="407"/>
      <c r="L35" s="204"/>
      <c r="M35" s="204"/>
      <c r="N35" s="408"/>
      <c r="O35" s="409"/>
      <c r="P35" s="410"/>
      <c r="Q35" s="191" t="s">
        <v>409</v>
      </c>
      <c r="R35" s="152">
        <v>0</v>
      </c>
      <c r="S35" s="114">
        <v>44563</v>
      </c>
      <c r="T35" s="152">
        <v>240</v>
      </c>
      <c r="U35" s="152">
        <v>75000</v>
      </c>
      <c r="V35" s="152">
        <v>75000</v>
      </c>
      <c r="W35" s="154">
        <v>0.15</v>
      </c>
      <c r="X35" s="373"/>
      <c r="Y35" s="394"/>
      <c r="Z35" s="394"/>
      <c r="AA35" s="394"/>
      <c r="AB35" s="394"/>
      <c r="AC35" s="204"/>
      <c r="AD35" s="349"/>
      <c r="AE35" s="36" t="s">
        <v>212</v>
      </c>
      <c r="AF35" s="155" t="s">
        <v>217</v>
      </c>
      <c r="AG35" s="4" t="s">
        <v>216</v>
      </c>
      <c r="AH35" s="4"/>
    </row>
    <row r="36" spans="1:34" ht="56.25" customHeight="1" x14ac:dyDescent="0.35">
      <c r="A36" s="418"/>
      <c r="B36" s="407"/>
      <c r="C36" s="407"/>
      <c r="D36" s="431"/>
      <c r="E36" s="407"/>
      <c r="F36" s="407"/>
      <c r="G36" s="407"/>
      <c r="H36" s="205"/>
      <c r="I36" s="407"/>
      <c r="J36" s="407"/>
      <c r="K36" s="407"/>
      <c r="L36" s="205"/>
      <c r="M36" s="205"/>
      <c r="N36" s="408"/>
      <c r="O36" s="409"/>
      <c r="P36" s="410"/>
      <c r="Q36" s="191" t="s">
        <v>410</v>
      </c>
      <c r="R36" s="152" t="s">
        <v>555</v>
      </c>
      <c r="S36" s="114">
        <v>44563</v>
      </c>
      <c r="T36" s="152">
        <v>330</v>
      </c>
      <c r="U36" s="152">
        <v>11200</v>
      </c>
      <c r="V36" s="152">
        <v>11200</v>
      </c>
      <c r="W36" s="154">
        <v>0.1</v>
      </c>
      <c r="X36" s="373"/>
      <c r="Y36" s="395"/>
      <c r="Z36" s="395"/>
      <c r="AA36" s="395"/>
      <c r="AB36" s="395"/>
      <c r="AC36" s="205"/>
      <c r="AD36" s="350"/>
      <c r="AE36" s="36" t="s">
        <v>212</v>
      </c>
      <c r="AF36" s="155" t="s">
        <v>215</v>
      </c>
      <c r="AG36" s="4" t="s">
        <v>216</v>
      </c>
      <c r="AH36" s="4"/>
    </row>
    <row r="37" spans="1:34" ht="56.25" customHeight="1" x14ac:dyDescent="0.35">
      <c r="A37" s="426" t="s">
        <v>201</v>
      </c>
      <c r="B37" s="392" t="s">
        <v>202</v>
      </c>
      <c r="C37" s="392" t="s">
        <v>203</v>
      </c>
      <c r="D37" s="427">
        <v>0.57699999999999996</v>
      </c>
      <c r="E37" s="392" t="s">
        <v>218</v>
      </c>
      <c r="F37" s="392" t="s">
        <v>219</v>
      </c>
      <c r="G37" s="392" t="s">
        <v>220</v>
      </c>
      <c r="H37" s="392" t="s">
        <v>425</v>
      </c>
      <c r="I37" s="392">
        <v>0</v>
      </c>
      <c r="J37" s="392" t="s">
        <v>221</v>
      </c>
      <c r="K37" s="425">
        <v>0.6</v>
      </c>
      <c r="L37" s="414">
        <v>0.25</v>
      </c>
      <c r="M37" s="414">
        <v>0.2</v>
      </c>
      <c r="N37" s="422" t="s">
        <v>222</v>
      </c>
      <c r="O37" s="424">
        <v>2020130010200</v>
      </c>
      <c r="P37" s="422" t="s">
        <v>223</v>
      </c>
      <c r="Q37" s="156" t="s">
        <v>224</v>
      </c>
      <c r="R37" s="157">
        <v>500</v>
      </c>
      <c r="S37" s="158">
        <v>44594</v>
      </c>
      <c r="T37" s="157">
        <v>200</v>
      </c>
      <c r="U37" s="159"/>
      <c r="V37" s="159"/>
      <c r="W37" s="160">
        <v>0.15</v>
      </c>
      <c r="X37" s="423" t="s">
        <v>225</v>
      </c>
      <c r="Y37" s="392" t="s">
        <v>226</v>
      </c>
      <c r="Z37" s="384" t="s">
        <v>330</v>
      </c>
      <c r="AA37" s="396">
        <v>8000000000</v>
      </c>
      <c r="AB37" s="384" t="s">
        <v>331</v>
      </c>
      <c r="AC37" s="384" t="s">
        <v>440</v>
      </c>
      <c r="AD37" s="384" t="s">
        <v>441</v>
      </c>
      <c r="AE37" s="161" t="s">
        <v>212</v>
      </c>
      <c r="AF37" s="162" t="s">
        <v>217</v>
      </c>
      <c r="AG37" s="163">
        <v>44586</v>
      </c>
      <c r="AH37" s="6"/>
    </row>
    <row r="38" spans="1:34" ht="56.25" customHeight="1" x14ac:dyDescent="0.35">
      <c r="A38" s="426"/>
      <c r="B38" s="392"/>
      <c r="C38" s="392"/>
      <c r="D38" s="427"/>
      <c r="E38" s="392"/>
      <c r="F38" s="392"/>
      <c r="G38" s="392"/>
      <c r="H38" s="392"/>
      <c r="I38" s="392"/>
      <c r="J38" s="392"/>
      <c r="K38" s="392"/>
      <c r="L38" s="415"/>
      <c r="M38" s="415"/>
      <c r="N38" s="422"/>
      <c r="O38" s="424"/>
      <c r="P38" s="422"/>
      <c r="Q38" s="156" t="s">
        <v>227</v>
      </c>
      <c r="R38" s="157">
        <v>6276</v>
      </c>
      <c r="S38" s="158">
        <v>44635</v>
      </c>
      <c r="T38" s="157">
        <v>200</v>
      </c>
      <c r="U38" s="159"/>
      <c r="V38" s="159"/>
      <c r="W38" s="160">
        <v>0.1</v>
      </c>
      <c r="X38" s="423"/>
      <c r="Y38" s="392"/>
      <c r="Z38" s="385"/>
      <c r="AA38" s="387"/>
      <c r="AB38" s="385"/>
      <c r="AC38" s="385"/>
      <c r="AD38" s="385"/>
      <c r="AE38" s="161" t="s">
        <v>212</v>
      </c>
      <c r="AF38" s="162" t="s">
        <v>356</v>
      </c>
      <c r="AG38" s="163">
        <v>44635</v>
      </c>
      <c r="AH38" s="6"/>
    </row>
    <row r="39" spans="1:34" ht="56.25" customHeight="1" x14ac:dyDescent="0.35">
      <c r="A39" s="426"/>
      <c r="B39" s="392"/>
      <c r="C39" s="392"/>
      <c r="D39" s="427"/>
      <c r="E39" s="392"/>
      <c r="F39" s="392"/>
      <c r="G39" s="392"/>
      <c r="H39" s="392"/>
      <c r="I39" s="392"/>
      <c r="J39" s="392"/>
      <c r="K39" s="392"/>
      <c r="L39" s="415"/>
      <c r="M39" s="415"/>
      <c r="N39" s="422"/>
      <c r="O39" s="424"/>
      <c r="P39" s="422"/>
      <c r="Q39" s="156" t="s">
        <v>228</v>
      </c>
      <c r="R39" s="157">
        <v>3</v>
      </c>
      <c r="S39" s="158">
        <v>45000</v>
      </c>
      <c r="T39" s="164">
        <v>200</v>
      </c>
      <c r="U39" s="159"/>
      <c r="V39" s="159"/>
      <c r="W39" s="160">
        <v>0.1</v>
      </c>
      <c r="X39" s="423"/>
      <c r="Y39" s="392"/>
      <c r="Z39" s="385"/>
      <c r="AA39" s="387"/>
      <c r="AB39" s="385"/>
      <c r="AC39" s="385"/>
      <c r="AD39" s="385"/>
      <c r="AE39" s="161" t="s">
        <v>212</v>
      </c>
      <c r="AF39" s="162" t="s">
        <v>357</v>
      </c>
      <c r="AG39" s="163">
        <v>44635</v>
      </c>
      <c r="AH39" s="6"/>
    </row>
    <row r="40" spans="1:34" ht="56.25" customHeight="1" x14ac:dyDescent="0.35">
      <c r="A40" s="426"/>
      <c r="B40" s="392"/>
      <c r="C40" s="392"/>
      <c r="D40" s="427"/>
      <c r="E40" s="392"/>
      <c r="F40" s="392"/>
      <c r="G40" s="392"/>
      <c r="H40" s="392"/>
      <c r="I40" s="392"/>
      <c r="J40" s="392"/>
      <c r="K40" s="392"/>
      <c r="L40" s="415"/>
      <c r="M40" s="415"/>
      <c r="N40" s="422"/>
      <c r="O40" s="424"/>
      <c r="P40" s="422"/>
      <c r="Q40" s="156" t="s">
        <v>229</v>
      </c>
      <c r="R40" s="157">
        <v>1</v>
      </c>
      <c r="S40" s="158">
        <v>44621</v>
      </c>
      <c r="T40" s="156">
        <v>2</v>
      </c>
      <c r="U40" s="159"/>
      <c r="V40" s="159"/>
      <c r="W40" s="160">
        <v>0.1</v>
      </c>
      <c r="X40" s="423"/>
      <c r="Y40" s="392"/>
      <c r="Z40" s="385"/>
      <c r="AA40" s="387"/>
      <c r="AB40" s="385"/>
      <c r="AC40" s="385"/>
      <c r="AD40" s="385"/>
      <c r="AE40" s="161" t="s">
        <v>212</v>
      </c>
      <c r="AF40" s="162" t="s">
        <v>357</v>
      </c>
      <c r="AG40" s="163">
        <v>44635</v>
      </c>
      <c r="AH40" s="6"/>
    </row>
    <row r="41" spans="1:34" ht="56.25" customHeight="1" x14ac:dyDescent="0.35">
      <c r="A41" s="426"/>
      <c r="B41" s="392"/>
      <c r="C41" s="392"/>
      <c r="D41" s="427"/>
      <c r="E41" s="392"/>
      <c r="F41" s="392"/>
      <c r="G41" s="392"/>
      <c r="H41" s="392"/>
      <c r="I41" s="392"/>
      <c r="J41" s="392"/>
      <c r="K41" s="392"/>
      <c r="L41" s="415"/>
      <c r="M41" s="415"/>
      <c r="N41" s="422"/>
      <c r="O41" s="424"/>
      <c r="P41" s="422"/>
      <c r="Q41" s="156" t="s">
        <v>230</v>
      </c>
      <c r="R41" s="157">
        <v>500</v>
      </c>
      <c r="S41" s="158">
        <v>44622</v>
      </c>
      <c r="T41" s="164">
        <v>200</v>
      </c>
      <c r="U41" s="159"/>
      <c r="V41" s="159"/>
      <c r="W41" s="160">
        <v>0.1</v>
      </c>
      <c r="X41" s="423"/>
      <c r="Y41" s="392"/>
      <c r="Z41" s="385"/>
      <c r="AA41" s="387"/>
      <c r="AB41" s="385"/>
      <c r="AC41" s="385"/>
      <c r="AD41" s="385"/>
      <c r="AE41" s="161" t="s">
        <v>212</v>
      </c>
      <c r="AF41" s="162" t="s">
        <v>217</v>
      </c>
      <c r="AG41" s="163">
        <v>44586</v>
      </c>
      <c r="AH41" s="6"/>
    </row>
    <row r="42" spans="1:34" ht="56.25" customHeight="1" x14ac:dyDescent="0.35">
      <c r="A42" s="426"/>
      <c r="B42" s="392"/>
      <c r="C42" s="392"/>
      <c r="D42" s="427"/>
      <c r="E42" s="392"/>
      <c r="F42" s="392"/>
      <c r="G42" s="392"/>
      <c r="H42" s="392"/>
      <c r="I42" s="392"/>
      <c r="J42" s="392"/>
      <c r="K42" s="392"/>
      <c r="L42" s="415"/>
      <c r="M42" s="415"/>
      <c r="N42" s="422"/>
      <c r="O42" s="424"/>
      <c r="P42" s="422"/>
      <c r="Q42" s="156" t="s">
        <v>231</v>
      </c>
      <c r="R42" s="164">
        <v>6</v>
      </c>
      <c r="S42" s="158">
        <v>44621</v>
      </c>
      <c r="T42" s="164">
        <v>200</v>
      </c>
      <c r="U42" s="159"/>
      <c r="V42" s="159"/>
      <c r="W42" s="160">
        <v>0.05</v>
      </c>
      <c r="X42" s="423"/>
      <c r="Y42" s="392"/>
      <c r="Z42" s="385"/>
      <c r="AA42" s="387"/>
      <c r="AB42" s="385"/>
      <c r="AC42" s="385"/>
      <c r="AD42" s="385"/>
      <c r="AE42" s="161" t="s">
        <v>212</v>
      </c>
      <c r="AF42" s="162" t="s">
        <v>357</v>
      </c>
      <c r="AG42" s="163">
        <v>44650</v>
      </c>
      <c r="AH42" s="6"/>
    </row>
    <row r="43" spans="1:34" ht="56.25" customHeight="1" x14ac:dyDescent="0.35">
      <c r="A43" s="426"/>
      <c r="B43" s="392"/>
      <c r="C43" s="392"/>
      <c r="D43" s="427"/>
      <c r="E43" s="392"/>
      <c r="F43" s="392"/>
      <c r="G43" s="392"/>
      <c r="H43" s="392"/>
      <c r="I43" s="392"/>
      <c r="J43" s="392"/>
      <c r="K43" s="392"/>
      <c r="L43" s="415"/>
      <c r="M43" s="415"/>
      <c r="N43" s="422"/>
      <c r="O43" s="424"/>
      <c r="P43" s="422"/>
      <c r="Q43" s="156" t="s">
        <v>232</v>
      </c>
      <c r="R43" s="157">
        <v>12</v>
      </c>
      <c r="S43" s="158">
        <v>44635</v>
      </c>
      <c r="T43" s="164">
        <v>180</v>
      </c>
      <c r="U43" s="159"/>
      <c r="V43" s="159"/>
      <c r="W43" s="160">
        <v>0.05</v>
      </c>
      <c r="X43" s="423"/>
      <c r="Y43" s="392"/>
      <c r="Z43" s="385"/>
      <c r="AA43" s="387"/>
      <c r="AB43" s="385"/>
      <c r="AC43" s="385"/>
      <c r="AD43" s="385"/>
      <c r="AE43" s="161" t="s">
        <v>212</v>
      </c>
      <c r="AF43" s="458" t="s">
        <v>357</v>
      </c>
      <c r="AG43" s="460">
        <v>44650</v>
      </c>
      <c r="AH43" s="6"/>
    </row>
    <row r="44" spans="1:34" ht="56.25" customHeight="1" x14ac:dyDescent="0.35">
      <c r="A44" s="426"/>
      <c r="B44" s="392"/>
      <c r="C44" s="392"/>
      <c r="D44" s="427"/>
      <c r="E44" s="392"/>
      <c r="F44" s="392"/>
      <c r="G44" s="392"/>
      <c r="H44" s="392"/>
      <c r="I44" s="392"/>
      <c r="J44" s="392"/>
      <c r="K44" s="392"/>
      <c r="L44" s="416"/>
      <c r="M44" s="416"/>
      <c r="N44" s="422"/>
      <c r="O44" s="424"/>
      <c r="P44" s="422"/>
      <c r="Q44" s="156" t="s">
        <v>233</v>
      </c>
      <c r="R44" s="157">
        <v>50</v>
      </c>
      <c r="S44" s="158">
        <v>44652</v>
      </c>
      <c r="T44" s="164">
        <v>120</v>
      </c>
      <c r="U44" s="159"/>
      <c r="V44" s="159"/>
      <c r="W44" s="160">
        <v>0.05</v>
      </c>
      <c r="X44" s="423"/>
      <c r="Y44" s="392"/>
      <c r="Z44" s="386"/>
      <c r="AA44" s="388"/>
      <c r="AB44" s="386"/>
      <c r="AC44" s="386"/>
      <c r="AD44" s="386"/>
      <c r="AE44" s="161" t="s">
        <v>212</v>
      </c>
      <c r="AF44" s="459"/>
      <c r="AG44" s="386"/>
      <c r="AH44" s="7"/>
    </row>
    <row r="45" spans="1:34" ht="56.25" customHeight="1" x14ac:dyDescent="0.35">
      <c r="A45" s="420" t="s">
        <v>201</v>
      </c>
      <c r="B45" s="421" t="s">
        <v>202</v>
      </c>
      <c r="C45" s="421" t="s">
        <v>234</v>
      </c>
      <c r="D45" s="161" t="s">
        <v>235</v>
      </c>
      <c r="E45" s="165" t="s">
        <v>236</v>
      </c>
      <c r="F45" s="165" t="s">
        <v>237</v>
      </c>
      <c r="G45" s="161" t="s">
        <v>238</v>
      </c>
      <c r="H45" s="161" t="s">
        <v>423</v>
      </c>
      <c r="I45" s="165" t="s">
        <v>235</v>
      </c>
      <c r="J45" s="161" t="s">
        <v>236</v>
      </c>
      <c r="K45" s="161">
        <v>8</v>
      </c>
      <c r="L45" s="161" t="s">
        <v>426</v>
      </c>
      <c r="M45" s="161">
        <v>2</v>
      </c>
      <c r="N45" s="165"/>
      <c r="O45" s="165"/>
      <c r="P45" s="165"/>
      <c r="Q45" s="161"/>
      <c r="R45" s="161">
        <v>2</v>
      </c>
      <c r="S45" s="158">
        <v>44593</v>
      </c>
      <c r="T45" s="161">
        <v>365</v>
      </c>
      <c r="U45" s="166"/>
      <c r="V45" s="165"/>
      <c r="W45" s="161"/>
      <c r="X45" s="161" t="s">
        <v>553</v>
      </c>
      <c r="Y45" s="161" t="s">
        <v>239</v>
      </c>
      <c r="Z45" s="165"/>
      <c r="AA45" s="167"/>
      <c r="AB45" s="165"/>
      <c r="AC45" s="165"/>
      <c r="AD45" s="165"/>
      <c r="AE45" s="161"/>
      <c r="AF45" s="161"/>
      <c r="AG45" s="161"/>
      <c r="AH45" s="8"/>
    </row>
    <row r="46" spans="1:34" ht="56.25" customHeight="1" x14ac:dyDescent="0.35">
      <c r="A46" s="420"/>
      <c r="B46" s="421"/>
      <c r="C46" s="421"/>
      <c r="D46" s="428" t="s">
        <v>57</v>
      </c>
      <c r="E46" s="384" t="s">
        <v>240</v>
      </c>
      <c r="F46" s="384" t="s">
        <v>237</v>
      </c>
      <c r="G46" s="384" t="s">
        <v>241</v>
      </c>
      <c r="H46" s="384" t="s">
        <v>424</v>
      </c>
      <c r="I46" s="384" t="s">
        <v>57</v>
      </c>
      <c r="J46" s="384" t="s">
        <v>240</v>
      </c>
      <c r="K46" s="384">
        <v>1</v>
      </c>
      <c r="L46" s="384">
        <v>1</v>
      </c>
      <c r="M46" s="384">
        <v>1</v>
      </c>
      <c r="N46" s="473" t="s">
        <v>468</v>
      </c>
      <c r="O46" s="482" t="s">
        <v>470</v>
      </c>
      <c r="P46" s="476" t="s">
        <v>543</v>
      </c>
      <c r="Q46" s="161" t="s">
        <v>544</v>
      </c>
      <c r="R46" s="161">
        <v>2</v>
      </c>
      <c r="S46" s="158">
        <v>44593</v>
      </c>
      <c r="T46" s="161">
        <v>365</v>
      </c>
      <c r="U46" s="479">
        <v>1055035</v>
      </c>
      <c r="V46" s="384"/>
      <c r="W46" s="161"/>
      <c r="X46" s="384" t="s">
        <v>552</v>
      </c>
      <c r="Y46" s="384" t="s">
        <v>554</v>
      </c>
      <c r="Z46" s="385" t="s">
        <v>330</v>
      </c>
      <c r="AA46" s="387">
        <v>43092000</v>
      </c>
      <c r="AB46" s="384" t="s">
        <v>331</v>
      </c>
      <c r="AC46" s="385" t="s">
        <v>468</v>
      </c>
      <c r="AD46" s="384" t="s">
        <v>469</v>
      </c>
      <c r="AE46" s="161" t="s">
        <v>505</v>
      </c>
      <c r="AF46" s="161"/>
      <c r="AG46" s="161"/>
      <c r="AH46" s="8"/>
    </row>
    <row r="47" spans="1:34" ht="56.25" customHeight="1" x14ac:dyDescent="0.35">
      <c r="A47" s="420"/>
      <c r="B47" s="421"/>
      <c r="C47" s="421"/>
      <c r="D47" s="429"/>
      <c r="E47" s="385"/>
      <c r="F47" s="385"/>
      <c r="G47" s="385"/>
      <c r="H47" s="385"/>
      <c r="I47" s="385"/>
      <c r="J47" s="385"/>
      <c r="K47" s="385"/>
      <c r="L47" s="385"/>
      <c r="M47" s="385"/>
      <c r="N47" s="474"/>
      <c r="O47" s="483"/>
      <c r="P47" s="477"/>
      <c r="Q47" s="161" t="s">
        <v>545</v>
      </c>
      <c r="R47" s="161">
        <v>1</v>
      </c>
      <c r="S47" s="158">
        <v>44593</v>
      </c>
      <c r="T47" s="161">
        <v>365</v>
      </c>
      <c r="U47" s="480"/>
      <c r="V47" s="385"/>
      <c r="W47" s="161"/>
      <c r="X47" s="385"/>
      <c r="Y47" s="385"/>
      <c r="Z47" s="385"/>
      <c r="AA47" s="387"/>
      <c r="AB47" s="385"/>
      <c r="AC47" s="385"/>
      <c r="AD47" s="385"/>
      <c r="AE47" s="161" t="s">
        <v>505</v>
      </c>
      <c r="AF47" s="161"/>
      <c r="AG47" s="161"/>
      <c r="AH47" s="8"/>
    </row>
    <row r="48" spans="1:34" ht="56.25" customHeight="1" x14ac:dyDescent="0.35">
      <c r="A48" s="420"/>
      <c r="B48" s="421"/>
      <c r="C48" s="421"/>
      <c r="D48" s="429"/>
      <c r="E48" s="385"/>
      <c r="F48" s="385"/>
      <c r="G48" s="385"/>
      <c r="H48" s="385"/>
      <c r="I48" s="385"/>
      <c r="J48" s="385"/>
      <c r="K48" s="385"/>
      <c r="L48" s="385"/>
      <c r="M48" s="385"/>
      <c r="N48" s="474"/>
      <c r="O48" s="483"/>
      <c r="P48" s="477"/>
      <c r="Q48" s="161" t="s">
        <v>546</v>
      </c>
      <c r="R48" s="161">
        <v>1</v>
      </c>
      <c r="S48" s="158">
        <v>44593</v>
      </c>
      <c r="T48" s="161">
        <v>365</v>
      </c>
      <c r="U48" s="480"/>
      <c r="V48" s="385"/>
      <c r="W48" s="161"/>
      <c r="X48" s="385"/>
      <c r="Y48" s="385"/>
      <c r="Z48" s="385"/>
      <c r="AA48" s="387"/>
      <c r="AB48" s="385"/>
      <c r="AC48" s="385"/>
      <c r="AD48" s="385"/>
      <c r="AE48" s="161" t="s">
        <v>505</v>
      </c>
      <c r="AF48" s="161"/>
      <c r="AG48" s="161"/>
      <c r="AH48" s="8"/>
    </row>
    <row r="49" spans="1:34" ht="56.25" customHeight="1" x14ac:dyDescent="0.35">
      <c r="A49" s="420"/>
      <c r="B49" s="421"/>
      <c r="C49" s="421"/>
      <c r="D49" s="429"/>
      <c r="E49" s="385"/>
      <c r="F49" s="385"/>
      <c r="G49" s="385"/>
      <c r="H49" s="385"/>
      <c r="I49" s="385"/>
      <c r="J49" s="385"/>
      <c r="K49" s="385"/>
      <c r="L49" s="385"/>
      <c r="M49" s="385"/>
      <c r="N49" s="474"/>
      <c r="O49" s="483"/>
      <c r="P49" s="477"/>
      <c r="Q49" s="161" t="s">
        <v>547</v>
      </c>
      <c r="R49" s="161">
        <v>1</v>
      </c>
      <c r="S49" s="158">
        <v>44593</v>
      </c>
      <c r="T49" s="161">
        <v>365</v>
      </c>
      <c r="U49" s="480"/>
      <c r="V49" s="385"/>
      <c r="W49" s="161"/>
      <c r="X49" s="385"/>
      <c r="Y49" s="385"/>
      <c r="Z49" s="385"/>
      <c r="AA49" s="387"/>
      <c r="AB49" s="385"/>
      <c r="AC49" s="385"/>
      <c r="AD49" s="385"/>
      <c r="AE49" s="161" t="s">
        <v>505</v>
      </c>
      <c r="AF49" s="161"/>
      <c r="AG49" s="161"/>
      <c r="AH49" s="8"/>
    </row>
    <row r="50" spans="1:34" ht="56.25" customHeight="1" x14ac:dyDescent="0.35">
      <c r="A50" s="420"/>
      <c r="B50" s="421"/>
      <c r="C50" s="421"/>
      <c r="D50" s="429"/>
      <c r="E50" s="385"/>
      <c r="F50" s="385"/>
      <c r="G50" s="385"/>
      <c r="H50" s="385"/>
      <c r="I50" s="385"/>
      <c r="J50" s="385"/>
      <c r="K50" s="385"/>
      <c r="L50" s="385"/>
      <c r="M50" s="385"/>
      <c r="N50" s="474"/>
      <c r="O50" s="483"/>
      <c r="P50" s="477"/>
      <c r="Q50" s="161" t="s">
        <v>548</v>
      </c>
      <c r="R50" s="161">
        <v>1</v>
      </c>
      <c r="S50" s="158">
        <v>44593</v>
      </c>
      <c r="T50" s="161">
        <v>365</v>
      </c>
      <c r="U50" s="480"/>
      <c r="V50" s="385"/>
      <c r="W50" s="161"/>
      <c r="X50" s="385"/>
      <c r="Y50" s="385"/>
      <c r="Z50" s="385"/>
      <c r="AA50" s="387"/>
      <c r="AB50" s="385"/>
      <c r="AC50" s="385"/>
      <c r="AD50" s="385"/>
      <c r="AE50" s="161" t="s">
        <v>505</v>
      </c>
      <c r="AF50" s="161"/>
      <c r="AG50" s="161"/>
      <c r="AH50" s="8"/>
    </row>
    <row r="51" spans="1:34" ht="56.25" customHeight="1" x14ac:dyDescent="0.35">
      <c r="A51" s="420"/>
      <c r="B51" s="421"/>
      <c r="C51" s="421"/>
      <c r="D51" s="429"/>
      <c r="E51" s="385"/>
      <c r="F51" s="385"/>
      <c r="G51" s="385"/>
      <c r="H51" s="385"/>
      <c r="I51" s="385"/>
      <c r="J51" s="385"/>
      <c r="K51" s="385"/>
      <c r="L51" s="385"/>
      <c r="M51" s="385"/>
      <c r="N51" s="474"/>
      <c r="O51" s="483"/>
      <c r="P51" s="477"/>
      <c r="Q51" s="161" t="s">
        <v>549</v>
      </c>
      <c r="R51" s="161">
        <v>1</v>
      </c>
      <c r="S51" s="158">
        <v>44593</v>
      </c>
      <c r="T51" s="161">
        <v>365</v>
      </c>
      <c r="U51" s="480"/>
      <c r="V51" s="385"/>
      <c r="W51" s="161"/>
      <c r="X51" s="385"/>
      <c r="Y51" s="385"/>
      <c r="Z51" s="385"/>
      <c r="AA51" s="387"/>
      <c r="AB51" s="385"/>
      <c r="AC51" s="385"/>
      <c r="AD51" s="385"/>
      <c r="AE51" s="161" t="s">
        <v>505</v>
      </c>
      <c r="AF51" s="161"/>
      <c r="AG51" s="161"/>
      <c r="AH51" s="8"/>
    </row>
    <row r="52" spans="1:34" ht="56.25" customHeight="1" x14ac:dyDescent="0.35">
      <c r="A52" s="420"/>
      <c r="B52" s="421"/>
      <c r="C52" s="421"/>
      <c r="D52" s="429"/>
      <c r="E52" s="385"/>
      <c r="F52" s="385"/>
      <c r="G52" s="385"/>
      <c r="H52" s="385"/>
      <c r="I52" s="385"/>
      <c r="J52" s="385"/>
      <c r="K52" s="385"/>
      <c r="L52" s="385"/>
      <c r="M52" s="385"/>
      <c r="N52" s="474"/>
      <c r="O52" s="483"/>
      <c r="P52" s="477"/>
      <c r="Q52" s="161" t="s">
        <v>550</v>
      </c>
      <c r="R52" s="161">
        <v>1</v>
      </c>
      <c r="S52" s="158">
        <v>44593</v>
      </c>
      <c r="T52" s="161">
        <v>365</v>
      </c>
      <c r="U52" s="480"/>
      <c r="V52" s="385"/>
      <c r="W52" s="161"/>
      <c r="X52" s="385"/>
      <c r="Y52" s="385"/>
      <c r="Z52" s="385"/>
      <c r="AA52" s="387"/>
      <c r="AB52" s="385"/>
      <c r="AC52" s="385"/>
      <c r="AD52" s="385"/>
      <c r="AE52" s="161" t="s">
        <v>505</v>
      </c>
      <c r="AF52" s="161"/>
      <c r="AG52" s="161"/>
      <c r="AH52" s="8"/>
    </row>
    <row r="53" spans="1:34" ht="56.25" customHeight="1" x14ac:dyDescent="0.35">
      <c r="A53" s="420"/>
      <c r="B53" s="421"/>
      <c r="C53" s="421"/>
      <c r="D53" s="430"/>
      <c r="E53" s="386"/>
      <c r="F53" s="386"/>
      <c r="G53" s="386"/>
      <c r="H53" s="386"/>
      <c r="I53" s="386"/>
      <c r="J53" s="386"/>
      <c r="K53" s="386"/>
      <c r="L53" s="386"/>
      <c r="M53" s="386"/>
      <c r="N53" s="475"/>
      <c r="O53" s="484"/>
      <c r="P53" s="478"/>
      <c r="Q53" s="161" t="s">
        <v>551</v>
      </c>
      <c r="R53" s="161">
        <v>1</v>
      </c>
      <c r="S53" s="158">
        <v>44593</v>
      </c>
      <c r="T53" s="161">
        <v>365</v>
      </c>
      <c r="U53" s="481"/>
      <c r="V53" s="386"/>
      <c r="W53" s="6"/>
      <c r="X53" s="386"/>
      <c r="Y53" s="386"/>
      <c r="Z53" s="386"/>
      <c r="AA53" s="388"/>
      <c r="AB53" s="386"/>
      <c r="AC53" s="386"/>
      <c r="AD53" s="386"/>
      <c r="AE53" s="161" t="s">
        <v>505</v>
      </c>
      <c r="AF53" s="161"/>
      <c r="AG53" s="161"/>
      <c r="AH53" s="8"/>
    </row>
    <row r="54" spans="1:34" ht="56.25" customHeight="1" x14ac:dyDescent="0.35">
      <c r="A54" s="418" t="s">
        <v>201</v>
      </c>
      <c r="B54" s="339" t="s">
        <v>242</v>
      </c>
      <c r="C54" s="339" t="s">
        <v>243</v>
      </c>
      <c r="D54" s="331" t="s">
        <v>57</v>
      </c>
      <c r="E54" s="296" t="s">
        <v>244</v>
      </c>
      <c r="F54" s="296" t="s">
        <v>245</v>
      </c>
      <c r="G54" s="98" t="s">
        <v>246</v>
      </c>
      <c r="H54" s="168" t="s">
        <v>102</v>
      </c>
      <c r="I54" s="36">
        <v>0</v>
      </c>
      <c r="J54" s="36" t="s">
        <v>247</v>
      </c>
      <c r="K54" s="36">
        <v>1</v>
      </c>
      <c r="L54" s="36">
        <v>1</v>
      </c>
      <c r="M54" s="36">
        <v>0</v>
      </c>
      <c r="N54" s="296" t="s">
        <v>414</v>
      </c>
      <c r="O54" s="389">
        <v>2021130010189</v>
      </c>
      <c r="P54" s="4" t="s">
        <v>415</v>
      </c>
      <c r="Q54" s="98" t="s">
        <v>248</v>
      </c>
      <c r="R54" s="98">
        <v>1</v>
      </c>
      <c r="S54" s="119">
        <v>44593</v>
      </c>
      <c r="T54" s="120">
        <v>365</v>
      </c>
      <c r="U54" s="122">
        <v>1055035</v>
      </c>
      <c r="V54" s="123">
        <f>+U54/2</f>
        <v>527517.5</v>
      </c>
      <c r="W54" s="121">
        <v>0.1</v>
      </c>
      <c r="X54" s="296" t="s">
        <v>136</v>
      </c>
      <c r="Y54" s="296" t="s">
        <v>137</v>
      </c>
      <c r="Z54" s="366" t="s">
        <v>330</v>
      </c>
      <c r="AA54" s="374" t="s">
        <v>249</v>
      </c>
      <c r="AB54" s="366" t="s">
        <v>331</v>
      </c>
      <c r="AC54" s="461" t="s">
        <v>414</v>
      </c>
      <c r="AD54" s="366" t="s">
        <v>460</v>
      </c>
      <c r="AE54" s="368" t="s">
        <v>212</v>
      </c>
      <c r="AF54" s="366" t="s">
        <v>217</v>
      </c>
      <c r="AG54" s="455">
        <v>44562</v>
      </c>
      <c r="AH54" s="4" t="s">
        <v>420</v>
      </c>
    </row>
    <row r="55" spans="1:34" ht="56.25" customHeight="1" x14ac:dyDescent="0.35">
      <c r="A55" s="418"/>
      <c r="B55" s="339"/>
      <c r="C55" s="339"/>
      <c r="D55" s="332"/>
      <c r="E55" s="229"/>
      <c r="F55" s="229"/>
      <c r="G55" s="98" t="s">
        <v>250</v>
      </c>
      <c r="H55" s="168" t="s">
        <v>102</v>
      </c>
      <c r="I55" s="36">
        <v>0</v>
      </c>
      <c r="J55" s="36" t="s">
        <v>251</v>
      </c>
      <c r="K55" s="36">
        <v>1</v>
      </c>
      <c r="L55" s="36">
        <v>1</v>
      </c>
      <c r="M55" s="36">
        <v>0</v>
      </c>
      <c r="N55" s="229"/>
      <c r="O55" s="391"/>
      <c r="P55" s="296" t="s">
        <v>415</v>
      </c>
      <c r="Q55" s="98" t="s">
        <v>252</v>
      </c>
      <c r="R55" s="98">
        <v>1</v>
      </c>
      <c r="S55" s="119">
        <v>44593</v>
      </c>
      <c r="T55" s="120">
        <v>365</v>
      </c>
      <c r="U55" s="122">
        <v>1055035</v>
      </c>
      <c r="V55" s="123">
        <f>+U55/2</f>
        <v>527517.5</v>
      </c>
      <c r="W55" s="121">
        <v>0.1</v>
      </c>
      <c r="X55" s="229"/>
      <c r="Y55" s="229"/>
      <c r="Z55" s="371"/>
      <c r="AA55" s="375"/>
      <c r="AB55" s="371"/>
      <c r="AC55" s="462"/>
      <c r="AD55" s="371"/>
      <c r="AE55" s="369"/>
      <c r="AF55" s="371"/>
      <c r="AG55" s="456"/>
      <c r="AH55" s="4" t="s">
        <v>421</v>
      </c>
    </row>
    <row r="56" spans="1:34" ht="56.25" customHeight="1" x14ac:dyDescent="0.35">
      <c r="A56" s="418"/>
      <c r="B56" s="339"/>
      <c r="C56" s="339"/>
      <c r="D56" s="332"/>
      <c r="E56" s="229"/>
      <c r="F56" s="229"/>
      <c r="G56" s="98" t="s">
        <v>253</v>
      </c>
      <c r="H56" s="168" t="s">
        <v>102</v>
      </c>
      <c r="I56" s="36">
        <v>0</v>
      </c>
      <c r="J56" s="36" t="s">
        <v>254</v>
      </c>
      <c r="K56" s="36">
        <v>1</v>
      </c>
      <c r="L56" s="36">
        <v>1</v>
      </c>
      <c r="M56" s="36">
        <v>0</v>
      </c>
      <c r="N56" s="229"/>
      <c r="O56" s="391"/>
      <c r="P56" s="229"/>
      <c r="Q56" s="98" t="s">
        <v>252</v>
      </c>
      <c r="R56" s="98">
        <v>1</v>
      </c>
      <c r="S56" s="119">
        <v>44593</v>
      </c>
      <c r="T56" s="120">
        <v>365</v>
      </c>
      <c r="U56" s="122">
        <v>1055035</v>
      </c>
      <c r="V56" s="123">
        <f t="shared" ref="V56:V62" si="0">+U56/2</f>
        <v>527517.5</v>
      </c>
      <c r="W56" s="169">
        <v>0.1</v>
      </c>
      <c r="X56" s="229"/>
      <c r="Y56" s="229"/>
      <c r="Z56" s="371"/>
      <c r="AA56" s="375"/>
      <c r="AB56" s="371"/>
      <c r="AC56" s="462"/>
      <c r="AD56" s="371"/>
      <c r="AE56" s="369"/>
      <c r="AF56" s="371"/>
      <c r="AG56" s="456"/>
      <c r="AH56" s="4" t="s">
        <v>421</v>
      </c>
    </row>
    <row r="57" spans="1:34" ht="56.25" customHeight="1" x14ac:dyDescent="0.35">
      <c r="A57" s="418"/>
      <c r="B57" s="339"/>
      <c r="C57" s="339"/>
      <c r="D57" s="332"/>
      <c r="E57" s="229"/>
      <c r="F57" s="229"/>
      <c r="G57" s="98" t="s">
        <v>255</v>
      </c>
      <c r="H57" s="168" t="s">
        <v>102</v>
      </c>
      <c r="I57" s="36">
        <v>0</v>
      </c>
      <c r="J57" s="36" t="s">
        <v>256</v>
      </c>
      <c r="K57" s="36">
        <v>4</v>
      </c>
      <c r="L57" s="36">
        <v>2</v>
      </c>
      <c r="M57" s="36">
        <v>2</v>
      </c>
      <c r="N57" s="229"/>
      <c r="O57" s="391"/>
      <c r="P57" s="229"/>
      <c r="Q57" s="98" t="s">
        <v>252</v>
      </c>
      <c r="R57" s="98">
        <v>2</v>
      </c>
      <c r="S57" s="119">
        <v>44593</v>
      </c>
      <c r="T57" s="120">
        <v>365</v>
      </c>
      <c r="U57" s="122">
        <v>1055035</v>
      </c>
      <c r="V57" s="123">
        <f t="shared" si="0"/>
        <v>527517.5</v>
      </c>
      <c r="W57" s="169">
        <v>0.1</v>
      </c>
      <c r="X57" s="229"/>
      <c r="Y57" s="229"/>
      <c r="Z57" s="371"/>
      <c r="AA57" s="375"/>
      <c r="AB57" s="371"/>
      <c r="AC57" s="462"/>
      <c r="AD57" s="371"/>
      <c r="AE57" s="369"/>
      <c r="AF57" s="371"/>
      <c r="AG57" s="456"/>
      <c r="AH57" s="4" t="s">
        <v>257</v>
      </c>
    </row>
    <row r="58" spans="1:34" ht="56.25" customHeight="1" x14ac:dyDescent="0.35">
      <c r="A58" s="418"/>
      <c r="B58" s="339"/>
      <c r="C58" s="339"/>
      <c r="D58" s="332"/>
      <c r="E58" s="229"/>
      <c r="F58" s="229"/>
      <c r="G58" s="98" t="s">
        <v>258</v>
      </c>
      <c r="H58" s="168" t="s">
        <v>102</v>
      </c>
      <c r="I58" s="36">
        <v>0</v>
      </c>
      <c r="J58" s="36" t="s">
        <v>259</v>
      </c>
      <c r="K58" s="36">
        <v>1</v>
      </c>
      <c r="L58" s="36">
        <v>1</v>
      </c>
      <c r="M58" s="36">
        <v>0</v>
      </c>
      <c r="N58" s="229"/>
      <c r="O58" s="391"/>
      <c r="P58" s="229"/>
      <c r="Q58" s="98" t="s">
        <v>259</v>
      </c>
      <c r="R58" s="98">
        <v>1</v>
      </c>
      <c r="S58" s="119">
        <v>44593</v>
      </c>
      <c r="T58" s="120">
        <v>365</v>
      </c>
      <c r="U58" s="122">
        <v>1055035</v>
      </c>
      <c r="V58" s="123">
        <f t="shared" si="0"/>
        <v>527517.5</v>
      </c>
      <c r="W58" s="169">
        <v>0.15</v>
      </c>
      <c r="X58" s="229"/>
      <c r="Y58" s="229"/>
      <c r="Z58" s="371"/>
      <c r="AA58" s="375"/>
      <c r="AB58" s="371"/>
      <c r="AC58" s="462"/>
      <c r="AD58" s="371"/>
      <c r="AE58" s="369"/>
      <c r="AF58" s="371"/>
      <c r="AG58" s="456"/>
      <c r="AH58" s="4"/>
    </row>
    <row r="59" spans="1:34" ht="56.25" customHeight="1" x14ac:dyDescent="0.35">
      <c r="A59" s="418"/>
      <c r="B59" s="339"/>
      <c r="C59" s="339"/>
      <c r="D59" s="332"/>
      <c r="E59" s="229"/>
      <c r="F59" s="229"/>
      <c r="G59" s="98" t="s">
        <v>260</v>
      </c>
      <c r="H59" s="170" t="s">
        <v>413</v>
      </c>
      <c r="I59" s="36">
        <v>1</v>
      </c>
      <c r="J59" s="36" t="s">
        <v>261</v>
      </c>
      <c r="K59" s="121">
        <v>0.5</v>
      </c>
      <c r="L59" s="121">
        <v>0.5</v>
      </c>
      <c r="M59" s="121">
        <v>0.5</v>
      </c>
      <c r="N59" s="229"/>
      <c r="O59" s="391"/>
      <c r="P59" s="229"/>
      <c r="Q59" s="98" t="s">
        <v>416</v>
      </c>
      <c r="R59" s="150">
        <v>0.5</v>
      </c>
      <c r="S59" s="119">
        <v>44593</v>
      </c>
      <c r="T59" s="120">
        <v>365</v>
      </c>
      <c r="U59" s="122">
        <v>1055035</v>
      </c>
      <c r="V59" s="123">
        <f t="shared" si="0"/>
        <v>527517.5</v>
      </c>
      <c r="W59" s="169">
        <v>0.15</v>
      </c>
      <c r="X59" s="229"/>
      <c r="Y59" s="229"/>
      <c r="Z59" s="371"/>
      <c r="AA59" s="375"/>
      <c r="AB59" s="371"/>
      <c r="AC59" s="462"/>
      <c r="AD59" s="371"/>
      <c r="AE59" s="369"/>
      <c r="AF59" s="371"/>
      <c r="AG59" s="456"/>
      <c r="AH59" s="4" t="s">
        <v>262</v>
      </c>
    </row>
    <row r="60" spans="1:34" ht="56.25" customHeight="1" x14ac:dyDescent="0.35">
      <c r="A60" s="418"/>
      <c r="B60" s="339"/>
      <c r="C60" s="339"/>
      <c r="D60" s="332"/>
      <c r="E60" s="229"/>
      <c r="F60" s="230"/>
      <c r="G60" s="98" t="s">
        <v>263</v>
      </c>
      <c r="H60" s="168" t="s">
        <v>102</v>
      </c>
      <c r="I60" s="36">
        <v>0</v>
      </c>
      <c r="J60" s="36" t="s">
        <v>264</v>
      </c>
      <c r="K60" s="36">
        <v>1</v>
      </c>
      <c r="L60" s="36" t="s">
        <v>373</v>
      </c>
      <c r="M60" s="36">
        <v>0</v>
      </c>
      <c r="N60" s="230"/>
      <c r="O60" s="390"/>
      <c r="P60" s="230"/>
      <c r="Q60" s="98" t="s">
        <v>252</v>
      </c>
      <c r="R60" s="98">
        <v>0</v>
      </c>
      <c r="S60" s="119">
        <v>44593</v>
      </c>
      <c r="T60" s="120">
        <v>365</v>
      </c>
      <c r="U60" s="122">
        <v>0</v>
      </c>
      <c r="V60" s="123">
        <v>0</v>
      </c>
      <c r="W60" s="169">
        <v>0</v>
      </c>
      <c r="X60" s="230"/>
      <c r="Y60" s="230"/>
      <c r="Z60" s="367"/>
      <c r="AA60" s="375"/>
      <c r="AB60" s="371"/>
      <c r="AC60" s="463"/>
      <c r="AD60" s="367"/>
      <c r="AE60" s="370"/>
      <c r="AF60" s="367"/>
      <c r="AG60" s="457"/>
      <c r="AH60" s="4" t="s">
        <v>265</v>
      </c>
    </row>
    <row r="61" spans="1:34" ht="56.25" customHeight="1" x14ac:dyDescent="0.35">
      <c r="A61" s="418"/>
      <c r="B61" s="339"/>
      <c r="C61" s="339"/>
      <c r="D61" s="332"/>
      <c r="E61" s="229"/>
      <c r="F61" s="339" t="s">
        <v>266</v>
      </c>
      <c r="G61" s="98" t="s">
        <v>267</v>
      </c>
      <c r="H61" s="170" t="s">
        <v>102</v>
      </c>
      <c r="I61" s="36">
        <v>0</v>
      </c>
      <c r="J61" s="36" t="s">
        <v>268</v>
      </c>
      <c r="K61" s="36">
        <v>8</v>
      </c>
      <c r="L61" s="36">
        <v>2</v>
      </c>
      <c r="M61" s="36">
        <v>3</v>
      </c>
      <c r="N61" s="254" t="s">
        <v>417</v>
      </c>
      <c r="O61" s="389">
        <v>2021130010287</v>
      </c>
      <c r="P61" s="296" t="s">
        <v>418</v>
      </c>
      <c r="Q61" s="98" t="s">
        <v>419</v>
      </c>
      <c r="R61" s="98">
        <v>8</v>
      </c>
      <c r="S61" s="119">
        <v>44593</v>
      </c>
      <c r="T61" s="120">
        <v>365</v>
      </c>
      <c r="U61" s="122">
        <v>1055035</v>
      </c>
      <c r="V61" s="123">
        <f t="shared" si="0"/>
        <v>527517.5</v>
      </c>
      <c r="W61" s="169">
        <v>0.15</v>
      </c>
      <c r="X61" s="296" t="s">
        <v>136</v>
      </c>
      <c r="Y61" s="296" t="s">
        <v>137</v>
      </c>
      <c r="Z61" s="366" t="s">
        <v>330</v>
      </c>
      <c r="AA61" s="376" t="s">
        <v>269</v>
      </c>
      <c r="AB61" s="376" t="s">
        <v>331</v>
      </c>
      <c r="AC61" s="376" t="s">
        <v>458</v>
      </c>
      <c r="AD61" s="376" t="s">
        <v>459</v>
      </c>
      <c r="AE61" s="368" t="s">
        <v>212</v>
      </c>
      <c r="AF61" s="366" t="s">
        <v>217</v>
      </c>
      <c r="AG61" s="455">
        <v>44562</v>
      </c>
      <c r="AH61" s="4" t="s">
        <v>422</v>
      </c>
    </row>
    <row r="62" spans="1:34" ht="56.25" customHeight="1" x14ac:dyDescent="0.35">
      <c r="A62" s="418"/>
      <c r="B62" s="339"/>
      <c r="C62" s="339"/>
      <c r="D62" s="333"/>
      <c r="E62" s="230"/>
      <c r="F62" s="339"/>
      <c r="G62" s="98" t="s">
        <v>271</v>
      </c>
      <c r="H62" s="170" t="s">
        <v>102</v>
      </c>
      <c r="I62" s="36">
        <v>0</v>
      </c>
      <c r="J62" s="36" t="s">
        <v>272</v>
      </c>
      <c r="K62" s="36">
        <v>3</v>
      </c>
      <c r="L62" s="36">
        <v>3</v>
      </c>
      <c r="M62" s="36">
        <v>3</v>
      </c>
      <c r="N62" s="255"/>
      <c r="O62" s="390"/>
      <c r="P62" s="230"/>
      <c r="Q62" s="98" t="s">
        <v>419</v>
      </c>
      <c r="R62" s="98">
        <v>3</v>
      </c>
      <c r="S62" s="119">
        <v>44593</v>
      </c>
      <c r="T62" s="120">
        <v>365</v>
      </c>
      <c r="U62" s="122">
        <v>1055035</v>
      </c>
      <c r="V62" s="123">
        <f t="shared" si="0"/>
        <v>527517.5</v>
      </c>
      <c r="W62" s="169">
        <v>0.15</v>
      </c>
      <c r="X62" s="230"/>
      <c r="Y62" s="230"/>
      <c r="Z62" s="367"/>
      <c r="AA62" s="376"/>
      <c r="AB62" s="376"/>
      <c r="AC62" s="376"/>
      <c r="AD62" s="376"/>
      <c r="AE62" s="370"/>
      <c r="AF62" s="367"/>
      <c r="AG62" s="457"/>
      <c r="AH62" s="4" t="s">
        <v>270</v>
      </c>
    </row>
    <row r="63" spans="1:34" s="115" customFormat="1" ht="56.25" customHeight="1" x14ac:dyDescent="0.35">
      <c r="A63" s="419" t="s">
        <v>201</v>
      </c>
      <c r="B63" s="296" t="s">
        <v>242</v>
      </c>
      <c r="C63" s="296" t="s">
        <v>273</v>
      </c>
      <c r="D63" s="297" t="s">
        <v>57</v>
      </c>
      <c r="E63" s="296" t="s">
        <v>274</v>
      </c>
      <c r="F63" s="296" t="s">
        <v>275</v>
      </c>
      <c r="G63" s="339" t="s">
        <v>276</v>
      </c>
      <c r="H63" s="296" t="s">
        <v>358</v>
      </c>
      <c r="I63" s="339" t="s">
        <v>277</v>
      </c>
      <c r="J63" s="339" t="s">
        <v>278</v>
      </c>
      <c r="K63" s="339">
        <v>5</v>
      </c>
      <c r="L63" s="296">
        <v>1</v>
      </c>
      <c r="M63" s="296">
        <v>3</v>
      </c>
      <c r="N63" s="351" t="s">
        <v>279</v>
      </c>
      <c r="O63" s="354">
        <v>2020130010095</v>
      </c>
      <c r="P63" s="410" t="s">
        <v>278</v>
      </c>
      <c r="Q63" s="139" t="s">
        <v>359</v>
      </c>
      <c r="R63" s="98">
        <v>1</v>
      </c>
      <c r="S63" s="114">
        <v>44576</v>
      </c>
      <c r="T63" s="139">
        <v>60</v>
      </c>
      <c r="U63" s="296">
        <v>4875</v>
      </c>
      <c r="V63" s="4"/>
      <c r="W63" s="4"/>
      <c r="X63" s="296" t="s">
        <v>495</v>
      </c>
      <c r="Y63" s="296" t="s">
        <v>494</v>
      </c>
      <c r="Z63" s="296" t="s">
        <v>330</v>
      </c>
      <c r="AA63" s="357">
        <v>640000000</v>
      </c>
      <c r="AB63" s="296" t="s">
        <v>331</v>
      </c>
      <c r="AC63" s="296" t="s">
        <v>442</v>
      </c>
      <c r="AD63" s="360" t="s">
        <v>443</v>
      </c>
      <c r="AE63" s="296" t="s">
        <v>212</v>
      </c>
      <c r="AF63" s="296" t="s">
        <v>217</v>
      </c>
      <c r="AG63" s="363">
        <v>44576</v>
      </c>
      <c r="AH63" s="2"/>
    </row>
    <row r="64" spans="1:34" s="115" customFormat="1" ht="56.25" customHeight="1" x14ac:dyDescent="0.35">
      <c r="A64" s="226"/>
      <c r="B64" s="229"/>
      <c r="C64" s="229"/>
      <c r="D64" s="232"/>
      <c r="E64" s="229"/>
      <c r="F64" s="229"/>
      <c r="G64" s="339"/>
      <c r="H64" s="229"/>
      <c r="I64" s="339"/>
      <c r="J64" s="339"/>
      <c r="K64" s="339"/>
      <c r="L64" s="229"/>
      <c r="M64" s="229"/>
      <c r="N64" s="352"/>
      <c r="O64" s="355"/>
      <c r="P64" s="410"/>
      <c r="Q64" s="139" t="s">
        <v>360</v>
      </c>
      <c r="R64" s="98">
        <v>27</v>
      </c>
      <c r="S64" s="114">
        <v>44713</v>
      </c>
      <c r="T64" s="139">
        <v>360</v>
      </c>
      <c r="U64" s="229"/>
      <c r="V64" s="4"/>
      <c r="W64" s="4"/>
      <c r="X64" s="229"/>
      <c r="Y64" s="229"/>
      <c r="Z64" s="229"/>
      <c r="AA64" s="358"/>
      <c r="AB64" s="229"/>
      <c r="AC64" s="229"/>
      <c r="AD64" s="361"/>
      <c r="AE64" s="229"/>
      <c r="AF64" s="229"/>
      <c r="AG64" s="364"/>
      <c r="AH64" s="2"/>
    </row>
    <row r="65" spans="1:34" s="115" customFormat="1" ht="56.25" customHeight="1" x14ac:dyDescent="0.35">
      <c r="A65" s="226"/>
      <c r="B65" s="229"/>
      <c r="C65" s="229"/>
      <c r="D65" s="232"/>
      <c r="E65" s="229"/>
      <c r="F65" s="229"/>
      <c r="G65" s="339"/>
      <c r="H65" s="229"/>
      <c r="I65" s="339"/>
      <c r="J65" s="339"/>
      <c r="K65" s="339"/>
      <c r="L65" s="229"/>
      <c r="M65" s="229"/>
      <c r="N65" s="352"/>
      <c r="O65" s="355"/>
      <c r="P65" s="410"/>
      <c r="Q65" s="139" t="s">
        <v>361</v>
      </c>
      <c r="R65" s="139">
        <v>1</v>
      </c>
      <c r="S65" s="114">
        <v>44713</v>
      </c>
      <c r="T65" s="139">
        <v>150</v>
      </c>
      <c r="U65" s="229"/>
      <c r="V65" s="4"/>
      <c r="W65" s="4"/>
      <c r="X65" s="229"/>
      <c r="Y65" s="229"/>
      <c r="Z65" s="229"/>
      <c r="AA65" s="358"/>
      <c r="AB65" s="229"/>
      <c r="AC65" s="229"/>
      <c r="AD65" s="361"/>
      <c r="AE65" s="229"/>
      <c r="AF65" s="229"/>
      <c r="AG65" s="364"/>
      <c r="AH65" s="2"/>
    </row>
    <row r="66" spans="1:34" s="115" customFormat="1" ht="56.25" customHeight="1" x14ac:dyDescent="0.35">
      <c r="A66" s="226"/>
      <c r="B66" s="229"/>
      <c r="C66" s="229"/>
      <c r="D66" s="232"/>
      <c r="E66" s="229"/>
      <c r="F66" s="229"/>
      <c r="G66" s="339"/>
      <c r="H66" s="229"/>
      <c r="I66" s="339"/>
      <c r="J66" s="339"/>
      <c r="K66" s="339"/>
      <c r="L66" s="229"/>
      <c r="M66" s="229"/>
      <c r="N66" s="352"/>
      <c r="O66" s="355"/>
      <c r="P66" s="410"/>
      <c r="Q66" s="139" t="s">
        <v>362</v>
      </c>
      <c r="R66" s="139">
        <v>1</v>
      </c>
      <c r="S66" s="114">
        <v>44576</v>
      </c>
      <c r="T66" s="139">
        <v>90</v>
      </c>
      <c r="U66" s="229"/>
      <c r="V66" s="4"/>
      <c r="W66" s="4"/>
      <c r="X66" s="229"/>
      <c r="Y66" s="229"/>
      <c r="Z66" s="229"/>
      <c r="AA66" s="358"/>
      <c r="AB66" s="229"/>
      <c r="AC66" s="229"/>
      <c r="AD66" s="361"/>
      <c r="AE66" s="229"/>
      <c r="AF66" s="229"/>
      <c r="AG66" s="364"/>
      <c r="AH66" s="2"/>
    </row>
    <row r="67" spans="1:34" s="115" customFormat="1" ht="56.25" customHeight="1" x14ac:dyDescent="0.35">
      <c r="A67" s="226"/>
      <c r="B67" s="229"/>
      <c r="C67" s="229"/>
      <c r="D67" s="232"/>
      <c r="E67" s="229"/>
      <c r="F67" s="229"/>
      <c r="G67" s="339"/>
      <c r="H67" s="229"/>
      <c r="I67" s="339"/>
      <c r="J67" s="339"/>
      <c r="K67" s="339"/>
      <c r="L67" s="229"/>
      <c r="M67" s="229"/>
      <c r="N67" s="352"/>
      <c r="O67" s="355"/>
      <c r="P67" s="410"/>
      <c r="Q67" s="139" t="s">
        <v>363</v>
      </c>
      <c r="R67" s="139">
        <v>10</v>
      </c>
      <c r="S67" s="114">
        <v>44576</v>
      </c>
      <c r="T67" s="139">
        <v>360</v>
      </c>
      <c r="U67" s="229"/>
      <c r="V67" s="4"/>
      <c r="W67" s="4"/>
      <c r="X67" s="229"/>
      <c r="Y67" s="229"/>
      <c r="Z67" s="229"/>
      <c r="AA67" s="358"/>
      <c r="AB67" s="229"/>
      <c r="AC67" s="229"/>
      <c r="AD67" s="361"/>
      <c r="AE67" s="229"/>
      <c r="AF67" s="229"/>
      <c r="AG67" s="364"/>
      <c r="AH67" s="2"/>
    </row>
    <row r="68" spans="1:34" s="115" customFormat="1" ht="56.25" customHeight="1" x14ac:dyDescent="0.35">
      <c r="A68" s="226"/>
      <c r="B68" s="229"/>
      <c r="C68" s="229"/>
      <c r="D68" s="232"/>
      <c r="E68" s="229"/>
      <c r="F68" s="229"/>
      <c r="G68" s="339"/>
      <c r="H68" s="229"/>
      <c r="I68" s="339"/>
      <c r="J68" s="339"/>
      <c r="K68" s="339"/>
      <c r="L68" s="229"/>
      <c r="M68" s="229"/>
      <c r="N68" s="352"/>
      <c r="O68" s="355"/>
      <c r="P68" s="410"/>
      <c r="Q68" s="139" t="s">
        <v>364</v>
      </c>
      <c r="R68" s="139">
        <v>5</v>
      </c>
      <c r="S68" s="114">
        <v>44576</v>
      </c>
      <c r="T68" s="139">
        <v>360</v>
      </c>
      <c r="U68" s="229"/>
      <c r="V68" s="4"/>
      <c r="W68" s="4"/>
      <c r="X68" s="229"/>
      <c r="Y68" s="229"/>
      <c r="Z68" s="229"/>
      <c r="AA68" s="358"/>
      <c r="AB68" s="229"/>
      <c r="AC68" s="229"/>
      <c r="AD68" s="361"/>
      <c r="AE68" s="229"/>
      <c r="AF68" s="229"/>
      <c r="AG68" s="364"/>
      <c r="AH68" s="2" t="s">
        <v>499</v>
      </c>
    </row>
    <row r="69" spans="1:34" s="115" customFormat="1" ht="56.25" customHeight="1" x14ac:dyDescent="0.35">
      <c r="A69" s="226"/>
      <c r="B69" s="229"/>
      <c r="C69" s="229"/>
      <c r="D69" s="232"/>
      <c r="E69" s="229"/>
      <c r="F69" s="229"/>
      <c r="G69" s="339"/>
      <c r="H69" s="229"/>
      <c r="I69" s="339"/>
      <c r="J69" s="339"/>
      <c r="K69" s="339"/>
      <c r="L69" s="229"/>
      <c r="M69" s="229"/>
      <c r="N69" s="352"/>
      <c r="O69" s="355"/>
      <c r="P69" s="410"/>
      <c r="Q69" s="139" t="s">
        <v>365</v>
      </c>
      <c r="R69" s="139">
        <v>1</v>
      </c>
      <c r="S69" s="114">
        <v>44593</v>
      </c>
      <c r="T69" s="139">
        <v>360</v>
      </c>
      <c r="U69" s="229"/>
      <c r="V69" s="4"/>
      <c r="W69" s="4"/>
      <c r="X69" s="229"/>
      <c r="Y69" s="229"/>
      <c r="Z69" s="229"/>
      <c r="AA69" s="358"/>
      <c r="AB69" s="229"/>
      <c r="AC69" s="229"/>
      <c r="AD69" s="361"/>
      <c r="AE69" s="229"/>
      <c r="AF69" s="229"/>
      <c r="AG69" s="364"/>
      <c r="AH69" s="2"/>
    </row>
    <row r="70" spans="1:34" s="115" customFormat="1" ht="56.25" customHeight="1" x14ac:dyDescent="0.35">
      <c r="A70" s="226"/>
      <c r="B70" s="229"/>
      <c r="C70" s="229"/>
      <c r="D70" s="232"/>
      <c r="E70" s="229"/>
      <c r="F70" s="229"/>
      <c r="G70" s="339"/>
      <c r="H70" s="229"/>
      <c r="I70" s="339"/>
      <c r="J70" s="339"/>
      <c r="K70" s="339"/>
      <c r="L70" s="229"/>
      <c r="M70" s="229"/>
      <c r="N70" s="352"/>
      <c r="O70" s="355"/>
      <c r="P70" s="410"/>
      <c r="Q70" s="139" t="s">
        <v>366</v>
      </c>
      <c r="R70" s="139">
        <v>1</v>
      </c>
      <c r="S70" s="114">
        <v>44744</v>
      </c>
      <c r="T70" s="98">
        <v>90</v>
      </c>
      <c r="U70" s="229"/>
      <c r="V70" s="171"/>
      <c r="W70" s="171"/>
      <c r="X70" s="229"/>
      <c r="Y70" s="229"/>
      <c r="Z70" s="229"/>
      <c r="AA70" s="358"/>
      <c r="AB70" s="229"/>
      <c r="AC70" s="229"/>
      <c r="AD70" s="361"/>
      <c r="AE70" s="229"/>
      <c r="AF70" s="229"/>
      <c r="AG70" s="364"/>
      <c r="AH70" s="2"/>
    </row>
    <row r="71" spans="1:34" s="115" customFormat="1" ht="56.25" customHeight="1" x14ac:dyDescent="0.35">
      <c r="A71" s="227"/>
      <c r="B71" s="230"/>
      <c r="C71" s="230"/>
      <c r="D71" s="233"/>
      <c r="E71" s="230"/>
      <c r="F71" s="230"/>
      <c r="G71" s="90" t="s">
        <v>496</v>
      </c>
      <c r="H71" s="98" t="s">
        <v>497</v>
      </c>
      <c r="I71" s="90"/>
      <c r="J71" s="98" t="s">
        <v>498</v>
      </c>
      <c r="K71" s="98">
        <v>1</v>
      </c>
      <c r="L71" s="172">
        <v>1</v>
      </c>
      <c r="M71" s="98">
        <v>0</v>
      </c>
      <c r="N71" s="353"/>
      <c r="O71" s="356"/>
      <c r="P71" s="4" t="s">
        <v>498</v>
      </c>
      <c r="Q71" s="139" t="s">
        <v>359</v>
      </c>
      <c r="R71" s="98">
        <v>1</v>
      </c>
      <c r="S71" s="114">
        <v>44744</v>
      </c>
      <c r="T71" s="139">
        <v>90</v>
      </c>
      <c r="U71" s="230"/>
      <c r="V71" s="173"/>
      <c r="W71" s="171"/>
      <c r="X71" s="230"/>
      <c r="Y71" s="230"/>
      <c r="Z71" s="230"/>
      <c r="AA71" s="359"/>
      <c r="AB71" s="230"/>
      <c r="AC71" s="230"/>
      <c r="AD71" s="362"/>
      <c r="AE71" s="230"/>
      <c r="AF71" s="230"/>
      <c r="AG71" s="365"/>
      <c r="AH71" s="2"/>
    </row>
    <row r="72" spans="1:34" ht="56.25" customHeight="1" x14ac:dyDescent="0.35">
      <c r="A72" s="418" t="s">
        <v>282</v>
      </c>
      <c r="B72" s="339" t="s">
        <v>242</v>
      </c>
      <c r="C72" s="339" t="s">
        <v>273</v>
      </c>
      <c r="D72" s="339" t="s">
        <v>57</v>
      </c>
      <c r="E72" s="339" t="s">
        <v>274</v>
      </c>
      <c r="F72" s="296" t="s">
        <v>283</v>
      </c>
      <c r="G72" s="296" t="s">
        <v>284</v>
      </c>
      <c r="H72" s="296" t="s">
        <v>329</v>
      </c>
      <c r="I72" s="296" t="s">
        <v>285</v>
      </c>
      <c r="J72" s="339" t="s">
        <v>286</v>
      </c>
      <c r="K72" s="339">
        <v>1</v>
      </c>
      <c r="L72" s="296">
        <v>0.25</v>
      </c>
      <c r="M72" s="411">
        <v>0.2</v>
      </c>
      <c r="N72" s="410" t="s">
        <v>287</v>
      </c>
      <c r="O72" s="409">
        <v>2020130010295</v>
      </c>
      <c r="P72" s="410" t="s">
        <v>288</v>
      </c>
      <c r="Q72" s="98" t="s">
        <v>289</v>
      </c>
      <c r="R72" s="98">
        <v>4</v>
      </c>
      <c r="S72" s="363">
        <v>44564</v>
      </c>
      <c r="T72" s="296">
        <v>363</v>
      </c>
      <c r="U72" s="296" t="s">
        <v>403</v>
      </c>
      <c r="V72" s="296" t="s">
        <v>403</v>
      </c>
      <c r="W72" s="169">
        <v>0.05</v>
      </c>
      <c r="X72" s="296" t="s">
        <v>447</v>
      </c>
      <c r="Y72" s="339" t="s">
        <v>446</v>
      </c>
      <c r="Z72" s="296" t="s">
        <v>330</v>
      </c>
      <c r="AA72" s="467">
        <v>300000000</v>
      </c>
      <c r="AB72" s="296" t="s">
        <v>331</v>
      </c>
      <c r="AC72" s="296" t="s">
        <v>444</v>
      </c>
      <c r="AD72" s="467" t="s">
        <v>445</v>
      </c>
      <c r="AE72" s="98" t="s">
        <v>212</v>
      </c>
      <c r="AF72" s="2" t="s">
        <v>217</v>
      </c>
      <c r="AG72" s="114">
        <v>44564</v>
      </c>
      <c r="AH72" s="2"/>
    </row>
    <row r="73" spans="1:34" ht="56.25" customHeight="1" x14ac:dyDescent="0.35">
      <c r="A73" s="418"/>
      <c r="B73" s="339"/>
      <c r="C73" s="339"/>
      <c r="D73" s="339"/>
      <c r="E73" s="339"/>
      <c r="F73" s="229"/>
      <c r="G73" s="229"/>
      <c r="H73" s="229"/>
      <c r="I73" s="229"/>
      <c r="J73" s="339"/>
      <c r="K73" s="339"/>
      <c r="L73" s="229"/>
      <c r="M73" s="412"/>
      <c r="N73" s="410"/>
      <c r="O73" s="409"/>
      <c r="P73" s="410"/>
      <c r="Q73" s="98" t="s">
        <v>290</v>
      </c>
      <c r="R73" s="98">
        <v>4</v>
      </c>
      <c r="S73" s="364"/>
      <c r="T73" s="229"/>
      <c r="U73" s="229"/>
      <c r="V73" s="229"/>
      <c r="W73" s="169">
        <v>0.05</v>
      </c>
      <c r="X73" s="229"/>
      <c r="Y73" s="339"/>
      <c r="Z73" s="229"/>
      <c r="AA73" s="447"/>
      <c r="AB73" s="229"/>
      <c r="AC73" s="229"/>
      <c r="AD73" s="447"/>
      <c r="AE73" s="98" t="s">
        <v>212</v>
      </c>
      <c r="AF73" s="2" t="s">
        <v>332</v>
      </c>
      <c r="AG73" s="114">
        <v>44564</v>
      </c>
      <c r="AH73" s="2"/>
    </row>
    <row r="74" spans="1:34" ht="56.25" customHeight="1" x14ac:dyDescent="0.35">
      <c r="A74" s="418"/>
      <c r="B74" s="339"/>
      <c r="C74" s="339"/>
      <c r="D74" s="339"/>
      <c r="E74" s="339"/>
      <c r="F74" s="229"/>
      <c r="G74" s="229"/>
      <c r="H74" s="229"/>
      <c r="I74" s="229"/>
      <c r="J74" s="339"/>
      <c r="K74" s="339"/>
      <c r="L74" s="229"/>
      <c r="M74" s="412"/>
      <c r="N74" s="410"/>
      <c r="O74" s="409"/>
      <c r="P74" s="410"/>
      <c r="Q74" s="98" t="s">
        <v>291</v>
      </c>
      <c r="R74" s="98">
        <v>700</v>
      </c>
      <c r="S74" s="364"/>
      <c r="T74" s="229"/>
      <c r="U74" s="229"/>
      <c r="V74" s="229"/>
      <c r="W74" s="169">
        <v>0.25</v>
      </c>
      <c r="X74" s="229"/>
      <c r="Y74" s="339"/>
      <c r="Z74" s="229"/>
      <c r="AA74" s="447"/>
      <c r="AB74" s="229"/>
      <c r="AC74" s="229"/>
      <c r="AD74" s="447"/>
      <c r="AE74" s="98" t="s">
        <v>212</v>
      </c>
      <c r="AF74" s="2" t="s">
        <v>217</v>
      </c>
      <c r="AG74" s="114">
        <v>44564</v>
      </c>
      <c r="AH74" s="2"/>
    </row>
    <row r="75" spans="1:34" ht="56.25" customHeight="1" x14ac:dyDescent="0.35">
      <c r="A75" s="418"/>
      <c r="B75" s="339"/>
      <c r="C75" s="339"/>
      <c r="D75" s="339"/>
      <c r="E75" s="339"/>
      <c r="F75" s="229"/>
      <c r="G75" s="229"/>
      <c r="H75" s="229"/>
      <c r="I75" s="229"/>
      <c r="J75" s="339"/>
      <c r="K75" s="339"/>
      <c r="L75" s="229"/>
      <c r="M75" s="412"/>
      <c r="N75" s="410"/>
      <c r="O75" s="409"/>
      <c r="P75" s="410"/>
      <c r="Q75" s="98" t="s">
        <v>292</v>
      </c>
      <c r="R75" s="98">
        <v>1000</v>
      </c>
      <c r="S75" s="364"/>
      <c r="T75" s="229"/>
      <c r="U75" s="229"/>
      <c r="V75" s="229"/>
      <c r="W75" s="169">
        <v>0.25</v>
      </c>
      <c r="X75" s="229"/>
      <c r="Y75" s="339"/>
      <c r="Z75" s="229"/>
      <c r="AA75" s="447"/>
      <c r="AB75" s="229"/>
      <c r="AC75" s="229"/>
      <c r="AD75" s="447"/>
      <c r="AE75" s="98" t="s">
        <v>138</v>
      </c>
      <c r="AF75" s="2" t="s">
        <v>55</v>
      </c>
      <c r="AG75" s="117" t="s">
        <v>55</v>
      </c>
      <c r="AH75" s="9"/>
    </row>
    <row r="76" spans="1:34" ht="56.25" customHeight="1" x14ac:dyDescent="0.35">
      <c r="A76" s="418"/>
      <c r="B76" s="339"/>
      <c r="C76" s="339"/>
      <c r="D76" s="339"/>
      <c r="E76" s="339"/>
      <c r="F76" s="229"/>
      <c r="G76" s="229"/>
      <c r="H76" s="229"/>
      <c r="I76" s="229"/>
      <c r="J76" s="339"/>
      <c r="K76" s="339"/>
      <c r="L76" s="229"/>
      <c r="M76" s="412"/>
      <c r="N76" s="410"/>
      <c r="O76" s="409"/>
      <c r="P76" s="410"/>
      <c r="Q76" s="98" t="s">
        <v>293</v>
      </c>
      <c r="R76" s="98">
        <v>25</v>
      </c>
      <c r="S76" s="364"/>
      <c r="T76" s="229"/>
      <c r="U76" s="229"/>
      <c r="V76" s="229"/>
      <c r="W76" s="169">
        <v>0.2</v>
      </c>
      <c r="X76" s="229"/>
      <c r="Y76" s="339"/>
      <c r="Z76" s="229"/>
      <c r="AA76" s="447"/>
      <c r="AB76" s="229"/>
      <c r="AC76" s="229"/>
      <c r="AD76" s="447"/>
      <c r="AE76" s="98" t="s">
        <v>138</v>
      </c>
      <c r="AF76" s="2" t="s">
        <v>55</v>
      </c>
      <c r="AG76" s="117" t="s">
        <v>55</v>
      </c>
      <c r="AH76" s="2"/>
    </row>
    <row r="77" spans="1:34" ht="56.25" customHeight="1" x14ac:dyDescent="0.35">
      <c r="A77" s="418"/>
      <c r="B77" s="339"/>
      <c r="C77" s="339"/>
      <c r="D77" s="339"/>
      <c r="E77" s="339"/>
      <c r="F77" s="229"/>
      <c r="G77" s="229"/>
      <c r="H77" s="229"/>
      <c r="I77" s="229"/>
      <c r="J77" s="339"/>
      <c r="K77" s="339"/>
      <c r="L77" s="229"/>
      <c r="M77" s="412"/>
      <c r="N77" s="410"/>
      <c r="O77" s="409"/>
      <c r="P77" s="410"/>
      <c r="Q77" s="98" t="s">
        <v>294</v>
      </c>
      <c r="R77" s="98">
        <v>1000</v>
      </c>
      <c r="S77" s="364"/>
      <c r="T77" s="229"/>
      <c r="U77" s="229"/>
      <c r="V77" s="229"/>
      <c r="W77" s="169">
        <v>0.05</v>
      </c>
      <c r="X77" s="229"/>
      <c r="Y77" s="339"/>
      <c r="Z77" s="229"/>
      <c r="AA77" s="447"/>
      <c r="AB77" s="229"/>
      <c r="AC77" s="229"/>
      <c r="AD77" s="447"/>
      <c r="AE77" s="98" t="s">
        <v>138</v>
      </c>
      <c r="AF77" s="2" t="s">
        <v>55</v>
      </c>
      <c r="AG77" s="117" t="s">
        <v>55</v>
      </c>
      <c r="AH77" s="2"/>
    </row>
    <row r="78" spans="1:34" ht="56.25" customHeight="1" x14ac:dyDescent="0.35">
      <c r="A78" s="418"/>
      <c r="B78" s="339"/>
      <c r="C78" s="339"/>
      <c r="D78" s="339"/>
      <c r="E78" s="339"/>
      <c r="F78" s="229"/>
      <c r="G78" s="229"/>
      <c r="H78" s="229"/>
      <c r="I78" s="229"/>
      <c r="J78" s="339"/>
      <c r="K78" s="339"/>
      <c r="L78" s="229"/>
      <c r="M78" s="412"/>
      <c r="N78" s="410"/>
      <c r="O78" s="409"/>
      <c r="P78" s="410"/>
      <c r="Q78" s="98" t="s">
        <v>295</v>
      </c>
      <c r="R78" s="98">
        <v>1000</v>
      </c>
      <c r="S78" s="364"/>
      <c r="T78" s="229"/>
      <c r="U78" s="229"/>
      <c r="V78" s="229"/>
      <c r="W78" s="169">
        <v>0.1</v>
      </c>
      <c r="X78" s="229"/>
      <c r="Y78" s="339"/>
      <c r="Z78" s="229"/>
      <c r="AA78" s="447"/>
      <c r="AB78" s="229"/>
      <c r="AC78" s="229"/>
      <c r="AD78" s="447"/>
      <c r="AE78" s="98" t="s">
        <v>138</v>
      </c>
      <c r="AF78" s="2" t="s">
        <v>55</v>
      </c>
      <c r="AG78" s="117" t="s">
        <v>55</v>
      </c>
      <c r="AH78" s="2"/>
    </row>
    <row r="79" spans="1:34" ht="56.25" customHeight="1" x14ac:dyDescent="0.35">
      <c r="A79" s="418"/>
      <c r="B79" s="339"/>
      <c r="C79" s="339"/>
      <c r="D79" s="339"/>
      <c r="E79" s="339"/>
      <c r="F79" s="230"/>
      <c r="G79" s="230"/>
      <c r="H79" s="230"/>
      <c r="I79" s="230"/>
      <c r="J79" s="339"/>
      <c r="K79" s="339"/>
      <c r="L79" s="230"/>
      <c r="M79" s="413"/>
      <c r="N79" s="410"/>
      <c r="O79" s="409"/>
      <c r="P79" s="410"/>
      <c r="Q79" s="98" t="s">
        <v>296</v>
      </c>
      <c r="R79" s="98">
        <v>4</v>
      </c>
      <c r="S79" s="365"/>
      <c r="T79" s="230"/>
      <c r="U79" s="230"/>
      <c r="V79" s="230"/>
      <c r="W79" s="169">
        <v>0.05</v>
      </c>
      <c r="X79" s="230"/>
      <c r="Y79" s="339"/>
      <c r="Z79" s="230"/>
      <c r="AA79" s="448"/>
      <c r="AB79" s="230"/>
      <c r="AC79" s="230"/>
      <c r="AD79" s="448"/>
      <c r="AE79" s="98" t="s">
        <v>138</v>
      </c>
      <c r="AF79" s="2" t="s">
        <v>55</v>
      </c>
      <c r="AG79" s="117" t="s">
        <v>55</v>
      </c>
      <c r="AH79" s="2"/>
    </row>
    <row r="80" spans="1:34" ht="56.25" customHeight="1" x14ac:dyDescent="0.35">
      <c r="A80" s="174" t="s">
        <v>282</v>
      </c>
      <c r="B80" s="98" t="s">
        <v>242</v>
      </c>
      <c r="C80" s="98" t="s">
        <v>273</v>
      </c>
      <c r="D80" s="98" t="s">
        <v>57</v>
      </c>
      <c r="E80" s="98" t="s">
        <v>274</v>
      </c>
      <c r="F80" s="98" t="s">
        <v>297</v>
      </c>
      <c r="G80" s="98" t="s">
        <v>298</v>
      </c>
      <c r="H80" s="4"/>
      <c r="I80" s="98">
        <v>0</v>
      </c>
      <c r="J80" s="98" t="s">
        <v>299</v>
      </c>
      <c r="K80" s="98">
        <v>65</v>
      </c>
      <c r="L80" s="98">
        <v>65</v>
      </c>
      <c r="M80" s="98"/>
      <c r="N80" s="4" t="s">
        <v>300</v>
      </c>
      <c r="O80" s="98" t="s">
        <v>57</v>
      </c>
      <c r="P80" s="4" t="s">
        <v>299</v>
      </c>
      <c r="Q80" s="98" t="s">
        <v>299</v>
      </c>
      <c r="R80" s="4"/>
      <c r="S80" s="4"/>
      <c r="T80" s="4"/>
      <c r="U80" s="4"/>
      <c r="V80" s="4"/>
      <c r="W80" s="4"/>
      <c r="X80" s="138" t="s">
        <v>280</v>
      </c>
      <c r="Y80" s="98" t="s">
        <v>281</v>
      </c>
      <c r="Z80" s="98"/>
      <c r="AA80" s="98"/>
      <c r="AB80" s="98"/>
      <c r="AC80" s="98"/>
      <c r="AD80" s="98"/>
      <c r="AE80" s="98"/>
      <c r="AF80" s="138"/>
      <c r="AG80" s="98"/>
      <c r="AH80" s="4" t="s">
        <v>528</v>
      </c>
    </row>
    <row r="81" spans="1:34" ht="56.25" customHeight="1" x14ac:dyDescent="0.35">
      <c r="A81" s="418" t="s">
        <v>301</v>
      </c>
      <c r="B81" s="339" t="s">
        <v>302</v>
      </c>
      <c r="C81" s="339" t="s">
        <v>303</v>
      </c>
      <c r="D81" s="340" t="s">
        <v>304</v>
      </c>
      <c r="E81" s="339" t="s">
        <v>305</v>
      </c>
      <c r="F81" s="339" t="s">
        <v>306</v>
      </c>
      <c r="G81" s="401" t="s">
        <v>307</v>
      </c>
      <c r="H81" s="345" t="s">
        <v>102</v>
      </c>
      <c r="I81" s="417" t="s">
        <v>308</v>
      </c>
      <c r="J81" s="401" t="s">
        <v>309</v>
      </c>
      <c r="K81" s="401">
        <v>1250</v>
      </c>
      <c r="L81" s="345">
        <v>350</v>
      </c>
      <c r="M81" s="345">
        <f>155+313</f>
        <v>468</v>
      </c>
      <c r="N81" s="230" t="s">
        <v>310</v>
      </c>
      <c r="O81" s="402">
        <v>2020130010182</v>
      </c>
      <c r="P81" s="230" t="s">
        <v>311</v>
      </c>
      <c r="Q81" s="175" t="s">
        <v>312</v>
      </c>
      <c r="R81" s="175">
        <v>7</v>
      </c>
      <c r="S81" s="176">
        <v>44621</v>
      </c>
      <c r="T81" s="175">
        <v>60</v>
      </c>
      <c r="U81" s="175">
        <v>350</v>
      </c>
      <c r="V81" s="175">
        <v>350</v>
      </c>
      <c r="W81" s="175">
        <v>10</v>
      </c>
      <c r="X81" s="372" t="s">
        <v>448</v>
      </c>
      <c r="Y81" s="229" t="s">
        <v>449</v>
      </c>
      <c r="Z81" s="296" t="s">
        <v>330</v>
      </c>
      <c r="AA81" s="404">
        <v>1000000000</v>
      </c>
      <c r="AB81" s="296" t="s">
        <v>331</v>
      </c>
      <c r="AC81" s="296" t="s">
        <v>466</v>
      </c>
      <c r="AD81" s="296" t="s">
        <v>467</v>
      </c>
      <c r="AE81" s="177" t="s">
        <v>313</v>
      </c>
      <c r="AF81" s="178" t="s">
        <v>217</v>
      </c>
      <c r="AG81" s="179">
        <v>44621</v>
      </c>
      <c r="AH81" s="10"/>
    </row>
    <row r="82" spans="1:34" ht="56.25" customHeight="1" x14ac:dyDescent="0.35">
      <c r="A82" s="418"/>
      <c r="B82" s="339"/>
      <c r="C82" s="339"/>
      <c r="D82" s="340"/>
      <c r="E82" s="339"/>
      <c r="F82" s="339"/>
      <c r="G82" s="401"/>
      <c r="H82" s="346"/>
      <c r="I82" s="417"/>
      <c r="J82" s="401"/>
      <c r="K82" s="401"/>
      <c r="L82" s="346"/>
      <c r="M82" s="346"/>
      <c r="N82" s="339"/>
      <c r="O82" s="403"/>
      <c r="P82" s="339"/>
      <c r="Q82" s="180" t="s">
        <v>314</v>
      </c>
      <c r="R82" s="180">
        <v>23</v>
      </c>
      <c r="S82" s="179">
        <v>44621</v>
      </c>
      <c r="T82" s="180">
        <v>120</v>
      </c>
      <c r="U82" s="180">
        <v>350</v>
      </c>
      <c r="V82" s="180">
        <v>350</v>
      </c>
      <c r="W82" s="180">
        <v>40</v>
      </c>
      <c r="X82" s="373"/>
      <c r="Y82" s="229"/>
      <c r="Z82" s="229"/>
      <c r="AA82" s="405"/>
      <c r="AB82" s="229"/>
      <c r="AC82" s="229"/>
      <c r="AD82" s="229"/>
      <c r="AE82" s="177" t="s">
        <v>212</v>
      </c>
      <c r="AF82" s="178" t="s">
        <v>217</v>
      </c>
      <c r="AG82" s="179">
        <v>44621</v>
      </c>
      <c r="AH82" s="10"/>
    </row>
    <row r="83" spans="1:34" ht="56.25" customHeight="1" x14ac:dyDescent="0.35">
      <c r="A83" s="418"/>
      <c r="B83" s="339"/>
      <c r="C83" s="339"/>
      <c r="D83" s="340"/>
      <c r="E83" s="339"/>
      <c r="F83" s="339"/>
      <c r="G83" s="401"/>
      <c r="H83" s="346"/>
      <c r="I83" s="417"/>
      <c r="J83" s="401"/>
      <c r="K83" s="401"/>
      <c r="L83" s="346"/>
      <c r="M83" s="346"/>
      <c r="N83" s="339"/>
      <c r="O83" s="403"/>
      <c r="P83" s="339"/>
      <c r="Q83" s="180" t="s">
        <v>315</v>
      </c>
      <c r="R83" s="180">
        <v>7</v>
      </c>
      <c r="S83" s="179">
        <v>44563</v>
      </c>
      <c r="T83" s="180">
        <v>180</v>
      </c>
      <c r="U83" s="180">
        <v>350</v>
      </c>
      <c r="V83" s="180">
        <v>350</v>
      </c>
      <c r="W83" s="180">
        <v>15</v>
      </c>
      <c r="X83" s="373"/>
      <c r="Y83" s="229"/>
      <c r="Z83" s="229"/>
      <c r="AA83" s="405"/>
      <c r="AB83" s="229"/>
      <c r="AC83" s="229"/>
      <c r="AD83" s="229"/>
      <c r="AE83" s="177" t="s">
        <v>212</v>
      </c>
      <c r="AF83" s="181" t="s">
        <v>316</v>
      </c>
      <c r="AG83" s="179">
        <v>44563</v>
      </c>
      <c r="AH83" s="10"/>
    </row>
    <row r="84" spans="1:34" ht="56.25" customHeight="1" x14ac:dyDescent="0.35">
      <c r="A84" s="418"/>
      <c r="B84" s="339"/>
      <c r="C84" s="339"/>
      <c r="D84" s="340"/>
      <c r="E84" s="339"/>
      <c r="F84" s="339"/>
      <c r="G84" s="401"/>
      <c r="H84" s="347"/>
      <c r="I84" s="417"/>
      <c r="J84" s="401"/>
      <c r="K84" s="401"/>
      <c r="L84" s="347"/>
      <c r="M84" s="347"/>
      <c r="N84" s="339"/>
      <c r="O84" s="403"/>
      <c r="P84" s="339"/>
      <c r="Q84" s="182" t="s">
        <v>317</v>
      </c>
      <c r="R84" s="182">
        <v>1</v>
      </c>
      <c r="S84" s="183">
        <v>44573</v>
      </c>
      <c r="T84" s="182">
        <v>30</v>
      </c>
      <c r="U84" s="182">
        <v>350</v>
      </c>
      <c r="V84" s="182">
        <v>350</v>
      </c>
      <c r="W84" s="182">
        <v>5</v>
      </c>
      <c r="X84" s="373"/>
      <c r="Y84" s="229"/>
      <c r="Z84" s="229"/>
      <c r="AA84" s="405"/>
      <c r="AB84" s="229"/>
      <c r="AC84" s="229"/>
      <c r="AD84" s="229"/>
      <c r="AE84" s="184" t="s">
        <v>138</v>
      </c>
      <c r="AF84" s="185" t="s">
        <v>55</v>
      </c>
      <c r="AG84" s="186"/>
      <c r="AH84" s="10"/>
    </row>
    <row r="85" spans="1:34" ht="56.25" customHeight="1" x14ac:dyDescent="0.35">
      <c r="A85" s="418"/>
      <c r="B85" s="339"/>
      <c r="C85" s="339"/>
      <c r="D85" s="340"/>
      <c r="E85" s="339"/>
      <c r="F85" s="339"/>
      <c r="G85" s="401" t="s">
        <v>318</v>
      </c>
      <c r="H85" s="401" t="s">
        <v>102</v>
      </c>
      <c r="I85" s="401" t="s">
        <v>319</v>
      </c>
      <c r="J85" s="401" t="s">
        <v>320</v>
      </c>
      <c r="K85" s="401" t="s">
        <v>321</v>
      </c>
      <c r="L85" s="401">
        <f>200*83%</f>
        <v>166</v>
      </c>
      <c r="M85" s="401">
        <v>264</v>
      </c>
      <c r="N85" s="339"/>
      <c r="O85" s="403"/>
      <c r="P85" s="339"/>
      <c r="Q85" s="182" t="s">
        <v>322</v>
      </c>
      <c r="R85" s="182">
        <v>4</v>
      </c>
      <c r="S85" s="183">
        <v>44635</v>
      </c>
      <c r="T85" s="182">
        <v>60</v>
      </c>
      <c r="U85" s="182">
        <v>166</v>
      </c>
      <c r="V85" s="182">
        <v>166</v>
      </c>
      <c r="W85" s="182">
        <v>4</v>
      </c>
      <c r="X85" s="373"/>
      <c r="Y85" s="229"/>
      <c r="Z85" s="229"/>
      <c r="AA85" s="405"/>
      <c r="AB85" s="229"/>
      <c r="AC85" s="229"/>
      <c r="AD85" s="229"/>
      <c r="AE85" s="177" t="s">
        <v>138</v>
      </c>
      <c r="AF85" s="187" t="s">
        <v>55</v>
      </c>
      <c r="AG85" s="186"/>
      <c r="AH85" s="10"/>
    </row>
    <row r="86" spans="1:34" ht="56.25" customHeight="1" x14ac:dyDescent="0.35">
      <c r="A86" s="418"/>
      <c r="B86" s="339"/>
      <c r="C86" s="339"/>
      <c r="D86" s="340"/>
      <c r="E86" s="339"/>
      <c r="F86" s="339"/>
      <c r="G86" s="401"/>
      <c r="H86" s="401"/>
      <c r="I86" s="401"/>
      <c r="J86" s="401"/>
      <c r="K86" s="401"/>
      <c r="L86" s="401"/>
      <c r="M86" s="401"/>
      <c r="N86" s="339"/>
      <c r="O86" s="403"/>
      <c r="P86" s="339"/>
      <c r="Q86" s="182" t="s">
        <v>323</v>
      </c>
      <c r="R86" s="182">
        <v>12</v>
      </c>
      <c r="S86" s="183">
        <v>44621</v>
      </c>
      <c r="T86" s="182">
        <v>360</v>
      </c>
      <c r="U86" s="182">
        <v>166</v>
      </c>
      <c r="V86" s="182">
        <v>166</v>
      </c>
      <c r="W86" s="182">
        <v>16</v>
      </c>
      <c r="X86" s="373"/>
      <c r="Y86" s="229"/>
      <c r="Z86" s="229"/>
      <c r="AA86" s="405"/>
      <c r="AB86" s="229"/>
      <c r="AC86" s="229"/>
      <c r="AD86" s="229"/>
      <c r="AE86" s="188" t="s">
        <v>212</v>
      </c>
      <c r="AF86" s="178" t="s">
        <v>217</v>
      </c>
      <c r="AG86" s="179">
        <v>44621</v>
      </c>
      <c r="AH86" s="10"/>
    </row>
    <row r="87" spans="1:34" ht="56.25" customHeight="1" x14ac:dyDescent="0.35">
      <c r="A87" s="418"/>
      <c r="B87" s="339"/>
      <c r="C87" s="339"/>
      <c r="D87" s="340"/>
      <c r="E87" s="339"/>
      <c r="F87" s="339"/>
      <c r="G87" s="401" t="s">
        <v>324</v>
      </c>
      <c r="H87" s="401" t="s">
        <v>102</v>
      </c>
      <c r="I87" s="401" t="s">
        <v>325</v>
      </c>
      <c r="J87" s="401" t="s">
        <v>326</v>
      </c>
      <c r="K87" s="401">
        <v>3</v>
      </c>
      <c r="L87" s="401">
        <v>1</v>
      </c>
      <c r="M87" s="401">
        <v>0</v>
      </c>
      <c r="N87" s="339"/>
      <c r="O87" s="403"/>
      <c r="P87" s="339"/>
      <c r="Q87" s="182" t="s">
        <v>327</v>
      </c>
      <c r="R87" s="182">
        <v>1</v>
      </c>
      <c r="S87" s="183">
        <v>44621</v>
      </c>
      <c r="T87" s="182">
        <v>0</v>
      </c>
      <c r="U87" s="182" t="s">
        <v>55</v>
      </c>
      <c r="V87" s="182" t="s">
        <v>55</v>
      </c>
      <c r="W87" s="182">
        <v>7.5</v>
      </c>
      <c r="X87" s="373"/>
      <c r="Y87" s="229"/>
      <c r="Z87" s="229"/>
      <c r="AA87" s="405"/>
      <c r="AB87" s="229"/>
      <c r="AC87" s="229"/>
      <c r="AD87" s="229"/>
      <c r="AE87" s="184" t="s">
        <v>138</v>
      </c>
      <c r="AF87" s="185" t="s">
        <v>55</v>
      </c>
      <c r="AG87" s="186"/>
      <c r="AH87" s="399" t="s">
        <v>405</v>
      </c>
    </row>
    <row r="88" spans="1:34" ht="56.25" customHeight="1" x14ac:dyDescent="0.35">
      <c r="A88" s="418"/>
      <c r="B88" s="339"/>
      <c r="C88" s="339"/>
      <c r="D88" s="340"/>
      <c r="E88" s="339"/>
      <c r="F88" s="339"/>
      <c r="G88" s="401"/>
      <c r="H88" s="401"/>
      <c r="I88" s="401"/>
      <c r="J88" s="401"/>
      <c r="K88" s="401"/>
      <c r="L88" s="401"/>
      <c r="M88" s="401"/>
      <c r="N88" s="339"/>
      <c r="O88" s="403"/>
      <c r="P88" s="339"/>
      <c r="Q88" s="182" t="s">
        <v>328</v>
      </c>
      <c r="R88" s="182">
        <v>1</v>
      </c>
      <c r="S88" s="183">
        <v>44621</v>
      </c>
      <c r="T88" s="182">
        <v>180</v>
      </c>
      <c r="U88" s="182" t="s">
        <v>55</v>
      </c>
      <c r="V88" s="182" t="s">
        <v>55</v>
      </c>
      <c r="W88" s="182">
        <v>2.5</v>
      </c>
      <c r="X88" s="373"/>
      <c r="Y88" s="230"/>
      <c r="Z88" s="230"/>
      <c r="AA88" s="406"/>
      <c r="AB88" s="230"/>
      <c r="AC88" s="230"/>
      <c r="AD88" s="230"/>
      <c r="AE88" s="184" t="s">
        <v>138</v>
      </c>
      <c r="AF88" s="185" t="s">
        <v>55</v>
      </c>
      <c r="AG88" s="186"/>
      <c r="AH88" s="400"/>
    </row>
    <row r="89" spans="1:34" ht="56.25" customHeight="1" x14ac:dyDescent="0.35">
      <c r="A89" s="296" t="s">
        <v>282</v>
      </c>
      <c r="B89" s="296" t="s">
        <v>539</v>
      </c>
      <c r="C89" s="296" t="s">
        <v>273</v>
      </c>
      <c r="D89" s="296" t="s">
        <v>57</v>
      </c>
      <c r="E89" s="296" t="s">
        <v>274</v>
      </c>
      <c r="F89" s="296" t="s">
        <v>536</v>
      </c>
      <c r="G89" s="342" t="s">
        <v>537</v>
      </c>
      <c r="H89" s="331" t="s">
        <v>102</v>
      </c>
      <c r="I89" s="331">
        <v>0</v>
      </c>
      <c r="J89" s="296" t="s">
        <v>538</v>
      </c>
      <c r="K89" s="331">
        <v>1</v>
      </c>
      <c r="L89" s="345">
        <v>1</v>
      </c>
      <c r="M89" s="331">
        <v>0</v>
      </c>
      <c r="N89" s="337" t="s">
        <v>529</v>
      </c>
      <c r="O89" s="338">
        <v>2021130010286</v>
      </c>
      <c r="P89" s="337" t="s">
        <v>535</v>
      </c>
      <c r="Q89" s="139" t="s">
        <v>530</v>
      </c>
      <c r="R89" s="97">
        <v>1</v>
      </c>
      <c r="S89" s="193">
        <v>44593</v>
      </c>
      <c r="T89" s="192">
        <v>330</v>
      </c>
      <c r="U89" s="13"/>
      <c r="V89" s="13"/>
      <c r="W89" s="190">
        <v>0.25</v>
      </c>
      <c r="X89" s="339" t="s">
        <v>540</v>
      </c>
      <c r="Y89" s="339" t="s">
        <v>541</v>
      </c>
      <c r="Z89" s="340" t="s">
        <v>330</v>
      </c>
      <c r="AA89" s="341">
        <v>300000000</v>
      </c>
      <c r="AB89" s="340" t="s">
        <v>331</v>
      </c>
      <c r="AC89" s="296" t="s">
        <v>529</v>
      </c>
      <c r="AD89" s="331" t="s">
        <v>542</v>
      </c>
      <c r="AE89" s="331" t="s">
        <v>212</v>
      </c>
      <c r="AF89" s="331" t="s">
        <v>217</v>
      </c>
      <c r="AG89" s="189">
        <v>44576</v>
      </c>
      <c r="AH89" s="13"/>
    </row>
    <row r="90" spans="1:34" ht="56.25" customHeight="1" x14ac:dyDescent="0.35">
      <c r="A90" s="229"/>
      <c r="B90" s="229"/>
      <c r="C90" s="229"/>
      <c r="D90" s="229"/>
      <c r="E90" s="229"/>
      <c r="F90" s="229"/>
      <c r="G90" s="343"/>
      <c r="H90" s="332"/>
      <c r="I90" s="332"/>
      <c r="J90" s="229"/>
      <c r="K90" s="332"/>
      <c r="L90" s="346"/>
      <c r="M90" s="332"/>
      <c r="N90" s="337"/>
      <c r="O90" s="338"/>
      <c r="P90" s="337"/>
      <c r="Q90" s="139" t="s">
        <v>531</v>
      </c>
      <c r="R90" s="97">
        <v>3</v>
      </c>
      <c r="S90" s="193">
        <v>44593</v>
      </c>
      <c r="T90" s="192">
        <v>330</v>
      </c>
      <c r="U90" s="13"/>
      <c r="V90" s="13"/>
      <c r="W90" s="190">
        <v>0.25</v>
      </c>
      <c r="X90" s="340"/>
      <c r="Y90" s="340"/>
      <c r="Z90" s="340"/>
      <c r="AA90" s="341"/>
      <c r="AB90" s="340"/>
      <c r="AC90" s="229"/>
      <c r="AD90" s="332"/>
      <c r="AE90" s="332"/>
      <c r="AF90" s="332"/>
      <c r="AG90" s="189">
        <v>44576</v>
      </c>
      <c r="AH90" s="13"/>
    </row>
    <row r="91" spans="1:34" ht="56.25" customHeight="1" x14ac:dyDescent="0.35">
      <c r="A91" s="229"/>
      <c r="B91" s="229"/>
      <c r="C91" s="229"/>
      <c r="D91" s="229"/>
      <c r="E91" s="229"/>
      <c r="F91" s="229"/>
      <c r="G91" s="343"/>
      <c r="H91" s="332"/>
      <c r="I91" s="332"/>
      <c r="J91" s="229"/>
      <c r="K91" s="332"/>
      <c r="L91" s="346"/>
      <c r="M91" s="332"/>
      <c r="N91" s="337"/>
      <c r="O91" s="338"/>
      <c r="P91" s="337"/>
      <c r="Q91" s="139" t="s">
        <v>532</v>
      </c>
      <c r="R91" s="97">
        <v>1</v>
      </c>
      <c r="S91" s="193">
        <v>44593</v>
      </c>
      <c r="T91" s="192">
        <v>330</v>
      </c>
      <c r="U91" s="13"/>
      <c r="V91" s="13"/>
      <c r="W91" s="190">
        <v>0.25</v>
      </c>
      <c r="X91" s="340"/>
      <c r="Y91" s="340"/>
      <c r="Z91" s="340"/>
      <c r="AA91" s="341"/>
      <c r="AB91" s="340"/>
      <c r="AC91" s="229"/>
      <c r="AD91" s="332"/>
      <c r="AE91" s="332"/>
      <c r="AF91" s="332"/>
      <c r="AG91" s="189">
        <v>44576</v>
      </c>
      <c r="AH91" s="13"/>
    </row>
    <row r="92" spans="1:34" ht="92.25" customHeight="1" x14ac:dyDescent="0.35">
      <c r="A92" s="229"/>
      <c r="B92" s="229"/>
      <c r="C92" s="229"/>
      <c r="D92" s="229"/>
      <c r="E92" s="229"/>
      <c r="F92" s="229"/>
      <c r="G92" s="343"/>
      <c r="H92" s="332"/>
      <c r="I92" s="332"/>
      <c r="J92" s="229"/>
      <c r="K92" s="332"/>
      <c r="L92" s="346"/>
      <c r="M92" s="332"/>
      <c r="N92" s="337"/>
      <c r="O92" s="338"/>
      <c r="P92" s="337"/>
      <c r="Q92" s="139" t="s">
        <v>533</v>
      </c>
      <c r="R92" s="97">
        <v>1</v>
      </c>
      <c r="S92" s="193">
        <v>44593</v>
      </c>
      <c r="T92" s="192">
        <v>330</v>
      </c>
      <c r="U92" s="13"/>
      <c r="V92" s="13"/>
      <c r="W92" s="190">
        <v>0.25</v>
      </c>
      <c r="X92" s="340"/>
      <c r="Y92" s="340"/>
      <c r="Z92" s="340"/>
      <c r="AA92" s="341"/>
      <c r="AB92" s="340"/>
      <c r="AC92" s="229"/>
      <c r="AD92" s="332"/>
      <c r="AE92" s="332"/>
      <c r="AF92" s="332"/>
      <c r="AG92" s="189">
        <v>44576</v>
      </c>
      <c r="AH92" s="13"/>
    </row>
    <row r="93" spans="1:34" ht="56.25" customHeight="1" x14ac:dyDescent="0.35">
      <c r="A93" s="230"/>
      <c r="B93" s="230"/>
      <c r="C93" s="230"/>
      <c r="D93" s="230"/>
      <c r="E93" s="230"/>
      <c r="F93" s="230"/>
      <c r="G93" s="344"/>
      <c r="H93" s="333"/>
      <c r="I93" s="333"/>
      <c r="J93" s="230"/>
      <c r="K93" s="333"/>
      <c r="L93" s="347"/>
      <c r="M93" s="333"/>
      <c r="N93" s="337"/>
      <c r="O93" s="338"/>
      <c r="P93" s="337"/>
      <c r="Q93" s="139" t="s">
        <v>534</v>
      </c>
      <c r="R93" s="97">
        <v>1</v>
      </c>
      <c r="S93" s="193">
        <v>44593</v>
      </c>
      <c r="T93" s="192">
        <v>330</v>
      </c>
      <c r="U93" s="13"/>
      <c r="V93" s="13"/>
      <c r="W93" s="190">
        <v>0.25</v>
      </c>
      <c r="X93" s="340"/>
      <c r="Y93" s="340"/>
      <c r="Z93" s="340"/>
      <c r="AA93" s="341"/>
      <c r="AB93" s="340"/>
      <c r="AC93" s="230"/>
      <c r="AD93" s="333"/>
      <c r="AE93" s="333"/>
      <c r="AF93" s="333"/>
      <c r="AG93" s="189">
        <v>44576</v>
      </c>
      <c r="AH93" s="13"/>
    </row>
  </sheetData>
  <mergeCells count="352">
    <mergeCell ref="X72:X79"/>
    <mergeCell ref="S72:S79"/>
    <mergeCell ref="R23:R26"/>
    <mergeCell ref="K63:K70"/>
    <mergeCell ref="T72:T79"/>
    <mergeCell ref="U72:U79"/>
    <mergeCell ref="V72:V79"/>
    <mergeCell ref="J46:J53"/>
    <mergeCell ref="K46:K53"/>
    <mergeCell ref="L46:L53"/>
    <mergeCell ref="M46:M53"/>
    <mergeCell ref="X21:X23"/>
    <mergeCell ref="X24:X26"/>
    <mergeCell ref="N46:N53"/>
    <mergeCell ref="P46:P53"/>
    <mergeCell ref="X46:X53"/>
    <mergeCell ref="U46:U53"/>
    <mergeCell ref="V46:V53"/>
    <mergeCell ref="O46:O53"/>
    <mergeCell ref="Y16:Y20"/>
    <mergeCell ref="AE16:AE20"/>
    <mergeCell ref="Z16:Z20"/>
    <mergeCell ref="AA16:AA20"/>
    <mergeCell ref="AB16:AB20"/>
    <mergeCell ref="AC16:AC20"/>
    <mergeCell ref="AD16:AD20"/>
    <mergeCell ref="I16:I19"/>
    <mergeCell ref="J16:J19"/>
    <mergeCell ref="K16:K19"/>
    <mergeCell ref="L16:L19"/>
    <mergeCell ref="M16:M19"/>
    <mergeCell ref="N16:N19"/>
    <mergeCell ref="O16:O19"/>
    <mergeCell ref="P16:P19"/>
    <mergeCell ref="Z24:Z26"/>
    <mergeCell ref="Z21:Z23"/>
    <mergeCell ref="AB24:AB26"/>
    <mergeCell ref="AA24:AA26"/>
    <mergeCell ref="AB21:AB23"/>
    <mergeCell ref="AC24:AC26"/>
    <mergeCell ref="AE21:AE23"/>
    <mergeCell ref="AE24:AE26"/>
    <mergeCell ref="Z72:Z79"/>
    <mergeCell ref="AA72:AA79"/>
    <mergeCell ref="AB72:AB79"/>
    <mergeCell ref="AC72:AC79"/>
    <mergeCell ref="AD72:AD79"/>
    <mergeCell ref="AD61:AD62"/>
    <mergeCell ref="AD54:AD60"/>
    <mergeCell ref="AB54:AB60"/>
    <mergeCell ref="AB61:AB62"/>
    <mergeCell ref="AE61:AE62"/>
    <mergeCell ref="AB46:AB53"/>
    <mergeCell ref="AC46:AC53"/>
    <mergeCell ref="AD46:AD53"/>
    <mergeCell ref="Y72:Y79"/>
    <mergeCell ref="AF3:AF4"/>
    <mergeCell ref="AG3:AG4"/>
    <mergeCell ref="Z2:Z8"/>
    <mergeCell ref="AA2:AA8"/>
    <mergeCell ref="AB2:AB8"/>
    <mergeCell ref="AE9:AE12"/>
    <mergeCell ref="AF9:AF12"/>
    <mergeCell ref="AG9:AG12"/>
    <mergeCell ref="Z9:Z12"/>
    <mergeCell ref="AA9:AA12"/>
    <mergeCell ref="AB9:AB12"/>
    <mergeCell ref="AC9:AC12"/>
    <mergeCell ref="AE2:AE5"/>
    <mergeCell ref="AC2:AC8"/>
    <mergeCell ref="AD2:AD8"/>
    <mergeCell ref="AD9:AD12"/>
    <mergeCell ref="AE27:AE31"/>
    <mergeCell ref="Y27:Y31"/>
    <mergeCell ref="AG54:AG60"/>
    <mergeCell ref="AG61:AG62"/>
    <mergeCell ref="AF43:AF44"/>
    <mergeCell ref="AG43:AG44"/>
    <mergeCell ref="AC54:AC60"/>
    <mergeCell ref="S2:S8"/>
    <mergeCell ref="T2:T8"/>
    <mergeCell ref="U2:U8"/>
    <mergeCell ref="V2:V8"/>
    <mergeCell ref="W3:W4"/>
    <mergeCell ref="W5:W8"/>
    <mergeCell ref="N9:N12"/>
    <mergeCell ref="O9:O12"/>
    <mergeCell ref="Q21:Q26"/>
    <mergeCell ref="P21:P26"/>
    <mergeCell ref="L5:L8"/>
    <mergeCell ref="M5:M8"/>
    <mergeCell ref="O2:O8"/>
    <mergeCell ref="N2:N8"/>
    <mergeCell ref="P9:P12"/>
    <mergeCell ref="L3:L4"/>
    <mergeCell ref="L27:L36"/>
    <mergeCell ref="M27:M36"/>
    <mergeCell ref="M3:M4"/>
    <mergeCell ref="P2:P8"/>
    <mergeCell ref="N13:N14"/>
    <mergeCell ref="O13:O14"/>
    <mergeCell ref="N23:N26"/>
    <mergeCell ref="O23:O26"/>
    <mergeCell ref="F13:F15"/>
    <mergeCell ref="F9:F12"/>
    <mergeCell ref="F2:F8"/>
    <mergeCell ref="G3:G4"/>
    <mergeCell ref="I3:I4"/>
    <mergeCell ref="J3:J4"/>
    <mergeCell ref="K3:K4"/>
    <mergeCell ref="G5:G8"/>
    <mergeCell ref="I5:I8"/>
    <mergeCell ref="J5:J8"/>
    <mergeCell ref="H5:H8"/>
    <mergeCell ref="K5:K8"/>
    <mergeCell ref="H3:H4"/>
    <mergeCell ref="A2:A8"/>
    <mergeCell ref="B2:B8"/>
    <mergeCell ref="C2:C8"/>
    <mergeCell ref="D2:D8"/>
    <mergeCell ref="A16:A20"/>
    <mergeCell ref="B16:B20"/>
    <mergeCell ref="C16:C20"/>
    <mergeCell ref="D16:D20"/>
    <mergeCell ref="E16:E20"/>
    <mergeCell ref="E2:E8"/>
    <mergeCell ref="A13:A15"/>
    <mergeCell ref="B13:B15"/>
    <mergeCell ref="C13:C15"/>
    <mergeCell ref="D13:D15"/>
    <mergeCell ref="E13:E15"/>
    <mergeCell ref="A9:A12"/>
    <mergeCell ref="B9:B12"/>
    <mergeCell ref="C9:C12"/>
    <mergeCell ref="D9:D12"/>
    <mergeCell ref="E9:E12"/>
    <mergeCell ref="A27:A36"/>
    <mergeCell ref="B27:B36"/>
    <mergeCell ref="C27:C36"/>
    <mergeCell ref="D27:D36"/>
    <mergeCell ref="E27:E36"/>
    <mergeCell ref="F27:F36"/>
    <mergeCell ref="H27:H36"/>
    <mergeCell ref="F16:F20"/>
    <mergeCell ref="A21:A26"/>
    <mergeCell ref="B21:B26"/>
    <mergeCell ref="C21:C26"/>
    <mergeCell ref="D21:D26"/>
    <mergeCell ref="E21:E26"/>
    <mergeCell ref="F23:F26"/>
    <mergeCell ref="H16:H19"/>
    <mergeCell ref="G16:G19"/>
    <mergeCell ref="A45:A53"/>
    <mergeCell ref="B45:B53"/>
    <mergeCell ref="C45:C53"/>
    <mergeCell ref="P37:P44"/>
    <mergeCell ref="X37:X44"/>
    <mergeCell ref="N37:N44"/>
    <mergeCell ref="O37:O44"/>
    <mergeCell ref="F37:F44"/>
    <mergeCell ref="G37:G44"/>
    <mergeCell ref="I37:I44"/>
    <mergeCell ref="J37:J44"/>
    <mergeCell ref="K37:K44"/>
    <mergeCell ref="A37:A44"/>
    <mergeCell ref="B37:B44"/>
    <mergeCell ref="C37:C44"/>
    <mergeCell ref="D37:D44"/>
    <mergeCell ref="E37:E44"/>
    <mergeCell ref="H37:H44"/>
    <mergeCell ref="L37:L44"/>
    <mergeCell ref="I46:I53"/>
    <mergeCell ref="G46:G53"/>
    <mergeCell ref="F46:F53"/>
    <mergeCell ref="E46:E53"/>
    <mergeCell ref="D46:D53"/>
    <mergeCell ref="A54:A62"/>
    <mergeCell ref="B54:B62"/>
    <mergeCell ref="C54:C62"/>
    <mergeCell ref="D54:D62"/>
    <mergeCell ref="E54:E62"/>
    <mergeCell ref="G63:G70"/>
    <mergeCell ref="I63:I70"/>
    <mergeCell ref="H63:H70"/>
    <mergeCell ref="F63:F71"/>
    <mergeCell ref="E63:E71"/>
    <mergeCell ref="D63:D71"/>
    <mergeCell ref="C63:C71"/>
    <mergeCell ref="B63:B71"/>
    <mergeCell ref="A63:A71"/>
    <mergeCell ref="F61:F62"/>
    <mergeCell ref="F54:F60"/>
    <mergeCell ref="A72:A79"/>
    <mergeCell ref="B72:B79"/>
    <mergeCell ref="C72:C79"/>
    <mergeCell ref="D72:D79"/>
    <mergeCell ref="E72:E79"/>
    <mergeCell ref="A81:A88"/>
    <mergeCell ref="B81:B88"/>
    <mergeCell ref="C81:C88"/>
    <mergeCell ref="D81:D88"/>
    <mergeCell ref="E81:E88"/>
    <mergeCell ref="F81:F88"/>
    <mergeCell ref="G81:G84"/>
    <mergeCell ref="I81:I84"/>
    <mergeCell ref="J81:J84"/>
    <mergeCell ref="G87:G88"/>
    <mergeCell ref="G85:G86"/>
    <mergeCell ref="I85:I86"/>
    <mergeCell ref="J85:J86"/>
    <mergeCell ref="K85:K86"/>
    <mergeCell ref="H72:H79"/>
    <mergeCell ref="J63:J70"/>
    <mergeCell ref="K27:K36"/>
    <mergeCell ref="N27:N36"/>
    <mergeCell ref="O27:O36"/>
    <mergeCell ref="P27:P36"/>
    <mergeCell ref="N72:N79"/>
    <mergeCell ref="F72:F79"/>
    <mergeCell ref="G72:G79"/>
    <mergeCell ref="I72:I79"/>
    <mergeCell ref="J72:J79"/>
    <mergeCell ref="K72:K79"/>
    <mergeCell ref="G27:G36"/>
    <mergeCell ref="I27:I36"/>
    <mergeCell ref="L72:L79"/>
    <mergeCell ref="M72:M79"/>
    <mergeCell ref="L63:L70"/>
    <mergeCell ref="M63:M70"/>
    <mergeCell ref="M37:M44"/>
    <mergeCell ref="P63:P70"/>
    <mergeCell ref="J27:J36"/>
    <mergeCell ref="O72:O79"/>
    <mergeCell ref="P72:P79"/>
    <mergeCell ref="H46:H53"/>
    <mergeCell ref="AH87:AH88"/>
    <mergeCell ref="P81:P88"/>
    <mergeCell ref="X81:X88"/>
    <mergeCell ref="I87:I88"/>
    <mergeCell ref="J87:J88"/>
    <mergeCell ref="K87:K88"/>
    <mergeCell ref="O81:O88"/>
    <mergeCell ref="H87:H88"/>
    <mergeCell ref="H85:H86"/>
    <mergeCell ref="H81:H84"/>
    <mergeCell ref="Z81:Z88"/>
    <mergeCell ref="AA81:AA88"/>
    <mergeCell ref="AB81:AB88"/>
    <mergeCell ref="AC81:AC88"/>
    <mergeCell ref="AD81:AD88"/>
    <mergeCell ref="Y81:Y88"/>
    <mergeCell ref="K81:K84"/>
    <mergeCell ref="N81:N88"/>
    <mergeCell ref="L87:L88"/>
    <mergeCell ref="M87:M88"/>
    <mergeCell ref="L85:L86"/>
    <mergeCell ref="M85:M86"/>
    <mergeCell ref="L81:L84"/>
    <mergeCell ref="M81:M84"/>
    <mergeCell ref="AH11:AH12"/>
    <mergeCell ref="AH9:AH10"/>
    <mergeCell ref="N61:N62"/>
    <mergeCell ref="O61:O62"/>
    <mergeCell ref="P61:P62"/>
    <mergeCell ref="N54:N60"/>
    <mergeCell ref="O54:O60"/>
    <mergeCell ref="P55:P60"/>
    <mergeCell ref="AH21:AH26"/>
    <mergeCell ref="Y21:Y26"/>
    <mergeCell ref="Y37:Y44"/>
    <mergeCell ref="AA32:AA36"/>
    <mergeCell ref="Z32:Z36"/>
    <mergeCell ref="AB32:AB36"/>
    <mergeCell ref="Z27:Z31"/>
    <mergeCell ref="AA27:AA31"/>
    <mergeCell ref="AB27:AB31"/>
    <mergeCell ref="AC27:AC31"/>
    <mergeCell ref="Z37:Z44"/>
    <mergeCell ref="AA37:AA44"/>
    <mergeCell ref="AB37:AB44"/>
    <mergeCell ref="Y32:Y36"/>
    <mergeCell ref="AE13:AE15"/>
    <mergeCell ref="Y13:Y15"/>
    <mergeCell ref="X2:X8"/>
    <mergeCell ref="AA54:AA60"/>
    <mergeCell ref="AA61:AA62"/>
    <mergeCell ref="X9:X12"/>
    <mergeCell ref="X27:X36"/>
    <mergeCell ref="Y2:Y8"/>
    <mergeCell ref="AD24:AD26"/>
    <mergeCell ref="Y9:Y12"/>
    <mergeCell ref="AC32:AC36"/>
    <mergeCell ref="X13:X15"/>
    <mergeCell ref="Z14:Z15"/>
    <mergeCell ref="AB14:AB15"/>
    <mergeCell ref="X61:X62"/>
    <mergeCell ref="Y61:Y62"/>
    <mergeCell ref="Z61:Z62"/>
    <mergeCell ref="Y54:Y60"/>
    <mergeCell ref="X54:X60"/>
    <mergeCell ref="Z54:Z60"/>
    <mergeCell ref="AC61:AC62"/>
    <mergeCell ref="AC37:AC44"/>
    <mergeCell ref="AD37:AD44"/>
    <mergeCell ref="Z46:Z53"/>
    <mergeCell ref="AA46:AA53"/>
    <mergeCell ref="Y46:Y53"/>
    <mergeCell ref="J89:J93"/>
    <mergeCell ref="K89:K93"/>
    <mergeCell ref="L89:L93"/>
    <mergeCell ref="M89:M93"/>
    <mergeCell ref="AF27:AF31"/>
    <mergeCell ref="AG27:AG31"/>
    <mergeCell ref="AD27:AD31"/>
    <mergeCell ref="AD32:AD36"/>
    <mergeCell ref="N63:N71"/>
    <mergeCell ref="O63:O71"/>
    <mergeCell ref="U63:U71"/>
    <mergeCell ref="X63:X71"/>
    <mergeCell ref="Y63:Y71"/>
    <mergeCell ref="Z63:Z71"/>
    <mergeCell ref="AA63:AA71"/>
    <mergeCell ref="AB63:AB71"/>
    <mergeCell ref="AC63:AC71"/>
    <mergeCell ref="AD63:AD71"/>
    <mergeCell ref="AF63:AF71"/>
    <mergeCell ref="AG63:AG71"/>
    <mergeCell ref="AE63:AE71"/>
    <mergeCell ref="AF61:AF62"/>
    <mergeCell ref="AE54:AE60"/>
    <mergeCell ref="AF54:AF60"/>
    <mergeCell ref="A89:A93"/>
    <mergeCell ref="B89:B93"/>
    <mergeCell ref="C89:C93"/>
    <mergeCell ref="D89:D93"/>
    <mergeCell ref="E89:E93"/>
    <mergeCell ref="F89:F93"/>
    <mergeCell ref="G89:G93"/>
    <mergeCell ref="H89:H93"/>
    <mergeCell ref="I89:I93"/>
    <mergeCell ref="AC89:AC93"/>
    <mergeCell ref="AD89:AD93"/>
    <mergeCell ref="AE89:AE93"/>
    <mergeCell ref="AF89:AF93"/>
    <mergeCell ref="P89:P93"/>
    <mergeCell ref="O89:O93"/>
    <mergeCell ref="N89:N93"/>
    <mergeCell ref="X89:X93"/>
    <mergeCell ref="Y89:Y93"/>
    <mergeCell ref="Z89:Z93"/>
    <mergeCell ref="AA89:AA93"/>
    <mergeCell ref="AB89:AB93"/>
  </mergeCells>
  <phoneticPr fontId="2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Servicios Publicos 2022</vt:lpstr>
      <vt:lpstr>SecGeneral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 MARINA SEVERICHE MONROY</dc:creator>
  <cp:keywords/>
  <dc:description/>
  <cp:lastModifiedBy>LUZ  MARINA SEVERICHE MONROY</cp:lastModifiedBy>
  <cp:revision/>
  <dcterms:created xsi:type="dcterms:W3CDTF">2021-06-24T15:42:32Z</dcterms:created>
  <dcterms:modified xsi:type="dcterms:W3CDTF">2022-01-31T13:39:12Z</dcterms:modified>
  <cp:category/>
  <cp:contentStatus/>
</cp:coreProperties>
</file>