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autoCompressPictures="0"/>
  <mc:AlternateContent xmlns:mc="http://schemas.openxmlformats.org/markup-compatibility/2006">
    <mc:Choice Requires="x15">
      <x15ac:absPath xmlns:x15ac="http://schemas.microsoft.com/office/spreadsheetml/2010/11/ac" url="C:\Users\luzma\OneDrive\Documentos\PLANES   DE ACCION 2022\"/>
    </mc:Choice>
  </mc:AlternateContent>
  <xr:revisionPtr revIDLastSave="0" documentId="8_{43BD639B-1736-41DE-AC41-2667CDA8F4DB}" xr6:coauthVersionLast="47" xr6:coauthVersionMax="47" xr10:uidLastSave="{00000000-0000-0000-0000-000000000000}"/>
  <bookViews>
    <workbookView showHorizontalScroll="0" showVerticalScroll="0" showSheetTabs="0" xWindow="-110" yWindow="-110" windowWidth="19420" windowHeight="10420" xr2:uid="{00000000-000D-0000-FFFF-FFFF00000000}"/>
  </bookViews>
  <sheets>
    <sheet name="PA ALHCN 2021" sheetId="2" r:id="rId1"/>
  </sheets>
  <definedNames>
    <definedName name="_xlnm._FilterDatabase" localSheetId="0" hidden="1">'PA ALHCN 2021'!$A$1:$AJ$74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B70" i="2" l="1"/>
  <c r="AB53" i="2"/>
  <c r="AB50" i="2"/>
  <c r="AB49" i="2"/>
  <c r="AB46" i="2"/>
  <c r="AB45" i="2"/>
  <c r="AB43" i="2"/>
  <c r="AB42" i="2"/>
  <c r="AB36" i="2"/>
  <c r="AB35" i="2"/>
  <c r="AB34" i="2"/>
  <c r="AB29" i="2"/>
  <c r="AB22" i="2"/>
  <c r="AB20" i="2"/>
  <c r="AB12" i="2"/>
  <c r="AB11" i="2"/>
  <c r="AB10" i="2"/>
  <c r="AB9" i="2"/>
  <c r="AB8" i="2"/>
  <c r="L70" i="2"/>
  <c r="L53" i="2"/>
  <c r="L49" i="2"/>
  <c r="L36" i="2"/>
  <c r="L35" i="2"/>
  <c r="L22" i="2"/>
  <c r="L20" i="2"/>
  <c r="L12" i="2"/>
  <c r="L9" i="2"/>
</calcChain>
</file>

<file path=xl/sharedStrings.xml><?xml version="1.0" encoding="utf-8"?>
<sst xmlns="http://schemas.openxmlformats.org/spreadsheetml/2006/main" count="1762" uniqueCount="362">
  <si>
    <t>PILAR</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</si>
  <si>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</si>
  <si>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</si>
  <si>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</si>
  <si>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</si>
  <si>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</si>
  <si>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</si>
  <si>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</si>
  <si>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A 2020</t>
  </si>
  <si>
    <t>PROYECTO</t>
  </si>
  <si>
    <t>Código de proyecto BPIM</t>
  </si>
  <si>
    <t>Objetivo del proyecto</t>
  </si>
  <si>
    <t>ACTIVIDADES DE PROYECTO</t>
  </si>
  <si>
    <t xml:space="preserve">DEPENDENCIA RESPONSABLE </t>
  </si>
  <si>
    <t>NOMBRE DEL RESPONSABLE</t>
  </si>
  <si>
    <t>Fuente de Financiación</t>
  </si>
  <si>
    <t>Rubro Presupuestal</t>
  </si>
  <si>
    <t>Código Presupuestal</t>
  </si>
  <si>
    <t>NA</t>
  </si>
  <si>
    <t>ND</t>
  </si>
  <si>
    <t>PROGRAMACIÓN META A 2021</t>
  </si>
  <si>
    <t>PROGRAMACIÓN META A 2022</t>
  </si>
  <si>
    <t>LÍNEA ESTRATÉGICA</t>
  </si>
  <si>
    <t>RESILIENTE</t>
  </si>
  <si>
    <t>PARA VIVIR MEJOR, SALVEMOS JUNTOS EL  PATRIMONIO NATURAL DE NUESTRA LOCALIDAD</t>
  </si>
  <si>
    <t>LOCALIDAD HISTÓRICA Y DEL CARIBE NORTE RECUPERANDO Y RESTAURANDO NUEVAS ÁREAS NATURALES</t>
  </si>
  <si>
    <t>FORMACIÓN Y CULTURA AMBIENTAL EN LA LOCALIDAD HISTÓRICA Y DEL CARIBE NORTE</t>
  </si>
  <si>
    <t>ATENCIÓN Y PROTECCIÓN ANIMAL</t>
  </si>
  <si>
    <t>LA LOCALIDAD UNO CON ESPACIO PUBLICO, MOVILIDAD Y TRANSPORTE RESILIENTE</t>
  </si>
  <si>
    <t>VIVIR MEJOR CON UNA GESTIÓN DEL RIESGO DE DESASTRE MEJORADA EN LA LOCALIDAD HISTORICA Y DEL CARIBE NORTE</t>
  </si>
  <si>
    <t>CONOCIENDO LAS ZONAS DE ALTO RIESGO DE MI LOCALIDAD</t>
  </si>
  <si>
    <t>DESARROLLO URBANO DE LA LOCALIDAD HISTORICA Y DEL CARIBE NORTE</t>
  </si>
  <si>
    <t>LA LOCALIDAD HISTÓRICA Y DEL CARIBE NORTE SE MUEVE</t>
  </si>
  <si>
    <t>INCLUYENTE</t>
  </si>
  <si>
    <t>SALVEMOS JUNTOS LA LOCALIDAD HISTORICA Y DEL CARIBE NORTE SUPERANDO LA POBREZA Y LA DESIGUALDAD</t>
  </si>
  <si>
    <t>SALUD PARA LA SUPERACIÓN DE LA POBREZA EXTREMA Y DESIGUALDAD EN LA LOCALIDAD.</t>
  </si>
  <si>
    <t>EDUCACIÓN PARA LA SUPERACIÓN DE LA POBREZA EXTREMA Y LA DESIGUALDAD EN LA LOCALIDAD.</t>
  </si>
  <si>
    <t>UNIDOS POR UNA EDUCACIÓN PERTINENTE PARA LA LOCALIDAD HISTORICA Y DEL CARIBE NORTE.</t>
  </si>
  <si>
    <t>EDUCACIÓN MEDIADA A TRAVÉS DE TECNOLOGÍAS Y COMUNICACIONES (TICS)</t>
  </si>
  <si>
    <t>SALUD PARA TODOS EN LA LOCALIDAD HISTORICA Y DEL CARIBE NORTE</t>
  </si>
  <si>
    <t>FORTALECIMIENTO DE LA AUTORIDAD SANITARIA EN LA LOCALIDAD</t>
  </si>
  <si>
    <t>VIVIR MEJOR CON UNA VIDA SALUDBLE EN LAS COMUNIDADES DE LA LOCALIDAD HISTORICA Y DEL CARIBE NORTE</t>
  </si>
  <si>
    <t>CONVIVENCIA SOCIAL Y SALUD MENTAL EN LA LOCALIDAD HISTORICA Y DEL CARIBE NORTE</t>
  </si>
  <si>
    <t>SEXUALIDAD, DERECHOS SEXUALES Y REPRODUCTIVOS PARA VIVIR MEJOR.</t>
  </si>
  <si>
    <t>SALUD Y AMBITO LABORAL</t>
  </si>
  <si>
    <t>VIVIR MEJOR CON EL DEPORTE Y RECREACIÓN EN LA LOCALIDAD HISTORICA Y DEL CARIBE NORTE.</t>
  </si>
  <si>
    <t>ESCENARIOS DEPORTIVOS ADECUADOS Y MEJORADOS EN LA LOCALIDAD HISTORICA Y DEL CARIBE NORTE</t>
  </si>
  <si>
    <t>LA ESCUELA (CON RECONOCIMIENTO DEPORTIVO) Y EL DEPORTE SON DE TODOS</t>
  </si>
  <si>
    <t>HÁBITOS Y ESTILOS DE VIDA SALUDABLE</t>
  </si>
  <si>
    <t>SALVEMOS JUNTOS EL ARTE, LA CULTURA Y EL PATRIMONIO DE LA LOCALIDAD HISTORICA Y DEL CARIBE NORTE</t>
  </si>
  <si>
    <t>ARTE Y CULTURA PARA UNA LOCALIDAD INCLUYENTE.</t>
  </si>
  <si>
    <t>INFRAESTRUCTURA PARA EL ARTE Y LA CULTURA EN LA LOCALIDAD.</t>
  </si>
  <si>
    <t>CONTINGENTE</t>
  </si>
  <si>
    <t>DESARROLLO ECONÓMICO Y EMPLEABILIDAD PARA VIVIR MEJOR EN LA LOCALIDAD</t>
  </si>
  <si>
    <t>MUJERES CON AUTONOMIA ECONÒMICA</t>
  </si>
  <si>
    <t>FORMANDO JOVENES PARA UN FUTURO MEJOR</t>
  </si>
  <si>
    <t>EMPRENDIMIENTO Y GESTIÓN DE LA EMPLEABILIDAD</t>
  </si>
  <si>
    <t>LOCALIDAD HISTÓRICA Y DEL CARIBE NORTE FACILITANDO EL EMPRENDIMIENTO</t>
  </si>
  <si>
    <t>TRANSPARENTE</t>
  </si>
  <si>
    <t>PARA VIVIR MEJOR CON UNA GESTIÓN DESEMPEÑO INSTITUCIONAL PARA LA GOBERNANZA</t>
  </si>
  <si>
    <t>GESTION PUBLICA INTEGRADA Y TRANSPARENTE</t>
  </si>
  <si>
    <t>ESTRATEGICA: CONVIVENCIA Y SEGURIDAD PARA LA GOBERNABILIDAD</t>
  </si>
  <si>
    <t>MI LOCALIDAD MAS SEGURA</t>
  </si>
  <si>
    <t>CULTURA CIUDADANA PARA LA CULTURA Y LA PAZ</t>
  </si>
  <si>
    <t>SERVIDOR Y SERVIDORA PÚBLICA AL SERVICIO DE LA CIUDADANÍA</t>
  </si>
  <si>
    <t>PARTICIPACION Y DESCENTRALIZACION EN LA LOCALIDAD HISTORICA Y DEL CARIBE NORTE</t>
  </si>
  <si>
    <t>FORTALECIMIENTO INSTITUCIONAL</t>
  </si>
  <si>
    <t>FINANZAS SOSTENIBLES PARA SALVAR LA LOCALIDAD</t>
  </si>
  <si>
    <t>FINANZAS PUBLICAS PARA SALVAR LA LOCALIDAD</t>
  </si>
  <si>
    <t>EJE TRANSVERSAL</t>
  </si>
  <si>
    <t>LA EQUIDAD E INCLUSIÓN DE LOS NEGROS, AFROS, PALENQUEROS E INDIGENA</t>
  </si>
  <si>
    <t>FORTALECIMIENTO EN PROYECTOS PRODUCTIVOS EN POBLACIÓN NEGRA, AFROCOLOMBIANA, RAIZAL Y PALENQUERA</t>
  </si>
  <si>
    <t>LOCALIDAD HISTORICA Y DEL CARIBE NORTE POR EL DERECHO DE LAS MUJERES</t>
  </si>
  <si>
    <t>MUJERES DECIDIMOS POR EL EJERCICIO DEL PODER</t>
  </si>
  <si>
    <t>UNA VIDA LIBRE DE VIOLENCIAS PARA LAS MUJERES</t>
  </si>
  <si>
    <t>LOCALIDAD HISTORICA Y DEL CARIBE NORTE LIBRE DE CULTURA MACHISTA</t>
  </si>
  <si>
    <t>INCLUSION Y OPORTUNIDAD PARA NIÑOS, NIÑAS Y ADOLESCENTES Y FAMILIAS EN LA LOCALIDAD HISTORICA Y DEL CARIBE NORTE.</t>
  </si>
  <si>
    <t>COMPROMETIDOS CON LA SALVACIÓN DE NUESTRA PRIMERA INFANCIA</t>
  </si>
  <si>
    <t>PROTECCIÓN DE LA INFANCIA Y LA ADOLESCENCIA PARA LA PREVENCIÓN Y ATENCIÓN DE VIOLENCIA</t>
  </si>
  <si>
    <t>LOS NIÑOS, LAS NIÑAS Y ADOLESCENTES DE CARTAGENA PARTICIPAN Y DISFRUTAN SUS DERECHOS</t>
  </si>
  <si>
    <t>FORTALECIMIENTO FAMILIAR</t>
  </si>
  <si>
    <t>JOVENES SALVANDO A LA LOCALIDAD HISTORICA Y DEL CARIBE NORTE</t>
  </si>
  <si>
    <t>JÓVENES PARTICIPANDO Y SALVANDO A CARTAGENA</t>
  </si>
  <si>
    <t>EN LOCALIDAD HISTORICA Y DEL CARIBE NORTE SALVAMOS NUESTROS ADULTOS MAYORES</t>
  </si>
  <si>
    <t>ATENCIÓN INTEGRAL PARA MANTENER A SALVO A LOS ADULTOS MAYORES</t>
  </si>
  <si>
    <t>PROMOCION Y GARANTIA A LOS DERECHOS HUMANOS DE LAS PERSONAS MAYORES</t>
  </si>
  <si>
    <t>TODOS POR LA PROTECCIÓN SOCIAL DE LAS PERSONAS CON DISCAPACIDAD</t>
  </si>
  <si>
    <t>GESTIÓN SOCIAL INTEGRAL Y ARTICULADORA POR LA PROTECCIÓN DE LAS PERSONAS CON DISCAPACIDAD</t>
  </si>
  <si>
    <t>INCLUSIÓN SOCIAL Y PRODUCTIVA A LAS PERSONAS CON DISCAPACIDAD</t>
  </si>
  <si>
    <t>ORGANIZACIÓN DE PERSONAS CON DISCAPACIDAD CONSOLIDADAS EN LA LIBRE ASOCIACIÓN.</t>
  </si>
  <si>
    <t>COMITÉ TERRITORIAL DE DISCAPACIDAD E INCLUSIÓN SOCIAL</t>
  </si>
  <si>
    <t>DIVERSIDAD SEXUAL Y NUEVAS IDENTIDADES DE GÉNERO.</t>
  </si>
  <si>
    <t>DIVERSIDAD SEXUAL E IDENTIDADES DE GÉNERO</t>
  </si>
  <si>
    <t xml:space="preserve">
Número de jornadas en
actividades de restauración,
recuperación y creación de
entornos verdes en la
localidad
</t>
  </si>
  <si>
    <t xml:space="preserve">
10 jornadas de actividades
encaminadas a la
restauración, recuperación
y creación de entornos
verdes en la localidad.
</t>
  </si>
  <si>
    <t>Número de actividades ambientales en reforestación con participación de población diferencial de la localidad</t>
  </si>
  <si>
    <t xml:space="preserve">Número de personas formadas en temas
ambientales en las 
unidades comuneras de gobierno de la localidad
</t>
  </si>
  <si>
    <t>8 actividades ambientales en reforestación con participación de población diferencial de la localidad</t>
  </si>
  <si>
    <t xml:space="preserve">Formar y capacitar a 450
personas en la localidad histórica y del caribe norte en temas ambientales articulando con otros actores interesados en el desarrollo ambiental.
</t>
  </si>
  <si>
    <t xml:space="preserve">
Número de campañas
de atención y protección
animal.
</t>
  </si>
  <si>
    <t xml:space="preserve">
Realizar 9 campañas de atención y protección animal en vacunación, esterilización y desparasitación.
</t>
  </si>
  <si>
    <t>Sostenibilidad aprendiendo las normas del espacio público de la Localidad Histórica y del Caribe Norte</t>
  </si>
  <si>
    <t>Recuperación de espacio público (baja mar) en la Localidad histórica y del caribe norte</t>
  </si>
  <si>
    <t>Número de personas formadas en la normas del espacio publico</t>
  </si>
  <si>
    <t>Numero de mts lineales de baja mar recuperados</t>
  </si>
  <si>
    <t xml:space="preserve">Formar a 200 personas
en las normas de
espacio público en la
LHCN
</t>
  </si>
  <si>
    <t>recuperar 16.000 mts lineales de baja mar</t>
  </si>
  <si>
    <t xml:space="preserve">Localidad Histórica y del Caribe Norte </t>
  </si>
  <si>
    <t xml:space="preserve">Numero de zonas de
alto riesgo le la LHCN
identificadas
</t>
  </si>
  <si>
    <t xml:space="preserve">Identificar 6 zonas de alto riesgo
para proteger la vida de las
personas que vivan en dichas
zonas y tomar decisiones
</t>
  </si>
  <si>
    <t xml:space="preserve">
Número de calles Construidas, rehabilitadas  y/o mejoradas
</t>
  </si>
  <si>
    <t xml:space="preserve">
construir, rehabilitar y/o mejorar
53 calles de la localidad
histórica y del caribe norte
</t>
  </si>
  <si>
    <t xml:space="preserve">Número de personas en
condición de pobreza
extrema, accediendo al
sistema de SSS en
articulación con el DADIS
</t>
  </si>
  <si>
    <t xml:space="preserve">Numero de capacitaciones
de forma virtual o presencial en salud integral a la personas en extrema pobreza en salud integral a la comunidad
</t>
  </si>
  <si>
    <t xml:space="preserve">100% de personas en PE
vinculadas al Sistema
General de SSS en
articulación con el
DADIS
</t>
  </si>
  <si>
    <t xml:space="preserve">10 Capacitaciones de forma virtual o presencial en salud
integral a personas en extrema pobreza en salud integral
</t>
  </si>
  <si>
    <t xml:space="preserve">Numero de IEO de la  localidad beneficiadas con actividades pedagógicas encaminadas en el fortalecimiento de la comunidad estudiantil en los ejes de convivencia, paz e identidad
</t>
  </si>
  <si>
    <t xml:space="preserve">8 IEO de la localidad en los grados de 10 y 11 beneficiadas con actividades pedagógicas encaminadas en el fortalecimiento de la comunidad estudiantil
en los ejes de
convivencia, paz e
identidad
</t>
  </si>
  <si>
    <t xml:space="preserve">Numero de Instituciones
educativas beneficiadas con
proyectos de energías
limpias
</t>
  </si>
  <si>
    <t xml:space="preserve">4 instituciones educativa dotadas con proyectos de energías
limpias
</t>
  </si>
  <si>
    <t xml:space="preserve">Número de aulas de
instituciones educativas
oficiales dotadas de
herramientas tecnológicas y
nuevos modelos educativos
para la mediación educativa
</t>
  </si>
  <si>
    <t xml:space="preserve">Dotar de herramientas
tecnológicas y nuevos modelos educativos a 7 instituciones educativas oficiales de la Localidad Histórica y del Caribe Norte
</t>
  </si>
  <si>
    <t>Numero de autoridades locales, institucionales, organizaciones comunitarias y sociales, trabajando en materia de salud y el mejoramiento de las condiciones de vida, en la identificación, priorización de alternativas y soluciones integrales, organizadas y sensibles para los problemas de salud de la localidad Histórica y del caribe Norte articuladas y planeadas con el  COPACO</t>
  </si>
  <si>
    <t>Conformación del COPACO para Fortalecer e integrar diferentes organizaciones comunitarias en torno a la solución de problemas de Salud en la Localidad Histórica y del Caribe Norte</t>
  </si>
  <si>
    <t xml:space="preserve">Número de actividades de formación, organizadas  por el COPACO tendientes al funcionamiento y
cumplimiento de las EPS, 
que velen por la promoción de la salud y prevención de enfermedades
</t>
  </si>
  <si>
    <t xml:space="preserve">6 actividades de formación, organizadas por el COPACO tendientes
al funcionamiento y  cumplimiento de las EPS, que velen por
la promoción de la
salud y prevención  de enfermedades
</t>
  </si>
  <si>
    <t>Número de actividades encaminadas a la reducción de la tasa de Mortalidad relacionadas al cáncer de Cérvix y de mama</t>
  </si>
  <si>
    <t xml:space="preserve">Número de actividades encaminadas a reducir la tasa de Morbilidad ajustada
a pacientes con caries dental
en menores de 12 años
</t>
  </si>
  <si>
    <t xml:space="preserve">10 actividades encaminadas al aprendizaje de la
detección temprana del 
cáncer de cérvix y de mama
</t>
  </si>
  <si>
    <t xml:space="preserve">7 Actividades encaminadas a reducir
la tasa de Morbilidad ajustada a pacientes con
caries dental en menores de 12 años
</t>
  </si>
  <si>
    <t xml:space="preserve">Política nacional de salud mental, y política integral para la prevención y atención del consumo de  ustancias psicoactivas
adoptada e implementada en la localidad
</t>
  </si>
  <si>
    <t>Adoptar e implementar la política nacional de salud mental y política integral para la prevención y atención del consumo de sustancias psicoactivas en la localidad</t>
  </si>
  <si>
    <t>Numero de acompañamientos a las IEO para el desarrollo de capacidades en el manejo integral del consumo de sustancias psicoactivas y los problemas y trastornos mentales</t>
  </si>
  <si>
    <t xml:space="preserve">Realizar 35 acompañamientos a las IEO de la localidad para el desarrollo de capacidades en el manejo integral del consumo de sustancias psicoactivas y los problemas y trastornos
mentales
</t>
  </si>
  <si>
    <t>Localidad Histórica y del Caribe Norte , DADIS. IPS, SECRETARIA DE PARTICIPACION</t>
  </si>
  <si>
    <t xml:space="preserve">Número de acciones
tendientes a fortalecer la
atención integral de las
personas con diagnostico
positivo de COVID 19,
epilepsia, trastornos
mentales y consumo de
sustancias psicoactivas.
</t>
  </si>
  <si>
    <t xml:space="preserve">Acompañamiento a las
IPS de salud mental de
la localidad para el
desarrollo de capacidades tendientes a fortalecer la atención
integral de las personas
con diagnostico positivo de COVID 19, epilepsia, trastornos
mentales y consumo de
sustancias psicoactivas.
</t>
  </si>
  <si>
    <t xml:space="preserve">Número de acciones
encaminadas a disminuir la
Tasa de fecundidad de 10 a
19 años de edad
</t>
  </si>
  <si>
    <t>Realizar 8 campañas encaminados a la
prevención de
embarazos en LAS IEO
para adolescentes en la
Localidad</t>
  </si>
  <si>
    <t xml:space="preserve">Número de acciones
encaminadas a erradicar la
trasmisión materno -
perinatal de VIH - Sífilis y
Hepatitis B y C.
</t>
  </si>
  <si>
    <t xml:space="preserve">8 Campañas en
prevención de la ETS
en las IE de la
Localidad
</t>
  </si>
  <si>
    <t xml:space="preserve">Numero de estrategias
intersectoriales para la
promoción de los derechos
sexuales y reproductivos.
</t>
  </si>
  <si>
    <t xml:space="preserve">Implementar 1
estrategia intersectorial
para la promoción de
los derechos sexuales y
reproductivos y la
adopción de las rutas
integrales de atención
en salud sexual y
  reproductiva 
</t>
  </si>
  <si>
    <t xml:space="preserve">Movilización Social
alrededor del apoyo a la
garantía y restablecimiento
de derechos en salud de las
personas víctimas de VBG
</t>
  </si>
  <si>
    <t xml:space="preserve">1 una movilización
social anual alrededor
del apoyo a la garantía
y restablecimiento de
derechos en salud de
las personas víctimas
de VBG
</t>
  </si>
  <si>
    <t xml:space="preserve">
Número de mujeres
formadas para la
promoción de sus derechos
y la igualdad de Genero
</t>
  </si>
  <si>
    <t xml:space="preserve">300 Mujeres formadas
para la promoción de
sus derechos sexuales y
reproductivos y la
igualdad de genero
</t>
  </si>
  <si>
    <t xml:space="preserve">
Número de actividades
encaminadas al
Fortalecimiento de la Red
Local de Prevención de las
Violencias contra las
mujeres y respeto por la
diversidad.
</t>
  </si>
  <si>
    <t xml:space="preserve">Realizar 2 actividades
encaminadas al
Fortalecimiento de la
Red Local de
Prevención de las
Violencias contra las
mujeres y respeto por la
diversidad.
</t>
  </si>
  <si>
    <t>Tasa de accidentalidad en el trabajo en la localidad</t>
  </si>
  <si>
    <t>Numero de sinergias y planes de acciones de promoción de la salud y prevención de la enfermedad por parte de la ARL a los funcionarios de la localidad</t>
  </si>
  <si>
    <t xml:space="preserve">Número de intervenciones
colectivas ARL, Distrito y
alcaldía local pro pendientes
a mejorar las condiciones
laborales de los funcionarios
de la localidad en cada una
de sus sedes
</t>
  </si>
  <si>
    <t>Reducir la tasa de accidentalidad en los trabajadores de la localidad</t>
  </si>
  <si>
    <t>Articular con la ARL del distrito acciones de PyP para el personal de localidad</t>
  </si>
  <si>
    <t xml:space="preserve">Mejorar las condiciones
laborales del personal
vinculado a la localidad
</t>
  </si>
  <si>
    <t xml:space="preserve">Numero de escenarios
deportivos adecuados y
mejorados
</t>
  </si>
  <si>
    <t xml:space="preserve">10 escenarios
deportivos adecuados y
mejorados
</t>
  </si>
  <si>
    <t xml:space="preserve">Número de núcleos de
escuela de formación con
reconocimiento
identificados, actualizados y
dotados
</t>
  </si>
  <si>
    <t xml:space="preserve">20 núcleos de escuelas
de formación deportiva
reconocidas,
identificados,
actualizados y dotados
</t>
  </si>
  <si>
    <t xml:space="preserve">
Nùmero de clubes
deportivos comunales en
actividades devortivas .
</t>
  </si>
  <si>
    <t xml:space="preserve">Número de personas
beneficiadas </t>
  </si>
  <si>
    <t xml:space="preserve">850 personas
beneficiadas 
</t>
  </si>
  <si>
    <t xml:space="preserve">30 clubes deportivos
comunales en
actividades devortivas
</t>
  </si>
  <si>
    <t>Localidad Histórica y del Caribe Norte, IDER</t>
  </si>
  <si>
    <t xml:space="preserve">Número de proyectos en el
impulso y creación de
Grupos culturales
</t>
  </si>
  <si>
    <t xml:space="preserve">
Implementación de (3)
proyectos apoyando el
impulso de Grupos
culturales de la
localidad.
</t>
  </si>
  <si>
    <t>Localidad Histórica y del Caribe Norte , IPCC.</t>
  </si>
  <si>
    <t xml:space="preserve">Numero de espacios para las
artes y la cultura con
adecuación y mejoramiento
</t>
  </si>
  <si>
    <t xml:space="preserve">
3 espacios para las artes y la cultura con adecuación y mejoramiento
</t>
  </si>
  <si>
    <t>Número de mujeres participando en procesos de emprendimiento y encadenamiento productivo incorporando el enfoque diferencial</t>
  </si>
  <si>
    <t>Número de mujeres participando en procesos de empleabilidad en estado de vulnerabilidad</t>
  </si>
  <si>
    <t>400 Mujeres participando en procesos de emprendimiento y encadenamiento productivo incorporando el enfoque diferencial</t>
  </si>
  <si>
    <t>30 Mujeres participando en procesos de empleabilidad en  estado vulnerabilidad</t>
  </si>
  <si>
    <t>Localidad Histórica y del Caribe Norte, Secretaria de la mujer</t>
  </si>
  <si>
    <t xml:space="preserve">Número de Jóvenes
formados en arte y oficio.
</t>
  </si>
  <si>
    <t xml:space="preserve">Formar 600 jóvenes en arte y
oficio en la localidad histórica y
del caribe norte
</t>
  </si>
  <si>
    <t xml:space="preserve">Numero de ferias para impulsar
el emprendimiento como
mecanismo de promoción
empresarial en la LHCN
</t>
  </si>
  <si>
    <t xml:space="preserve">  
No. de personas formadas en
Emprendimiento y
Empresarismo
</t>
  </si>
  <si>
    <t xml:space="preserve">Número de unidades
productivas creadas y
fortalecidas con capital semilla
</t>
  </si>
  <si>
    <t xml:space="preserve">Implementar 2 ferias para
impulsar el emprendimiento
como mecanismo de promoción
empresarial en la LHCN
</t>
  </si>
  <si>
    <t xml:space="preserve">
Capacitar a 500 personas en
emprendimiento y
empresarismo
</t>
  </si>
  <si>
    <t xml:space="preserve">Crear y Fortalecer 10 Unidades
productivas con capital semilla
</t>
  </si>
  <si>
    <t xml:space="preserve">No de ferias de negocios
realizadas en la localidad que
incentiven el turismo y el
fortalecimiento de
emprendimientos.
</t>
  </si>
  <si>
    <t xml:space="preserve">Realizar 3 ferias de negocios
realizadas en la localidad que
incentiven el turismo y el
fortalecimiento de
emprendimientos.
</t>
  </si>
  <si>
    <t>Localidad Histórica y del Caribe Norte, Camara de comercio, Procuraduria.</t>
  </si>
  <si>
    <t xml:space="preserve">
Numero modelo integral de
planeación y gestión
implementados
</t>
  </si>
  <si>
    <t xml:space="preserve">
1 modelo integral de planeación
y gestión implementados
</t>
  </si>
  <si>
    <t xml:space="preserve">
Numero de frentes de seguridad
fortalecidos con herramientas
tecnológicas en la localidad histórica y del caribe norte
</t>
  </si>
  <si>
    <t xml:space="preserve">
8 frentes de seguridad
fortalecidos con la instalación
de herramientas tecnológicas
</t>
  </si>
  <si>
    <t xml:space="preserve">
No de talleres de formación en
convivencia y paz de las JAC y
funcionarios de la alcaldía local en la LHCN
</t>
  </si>
  <si>
    <t xml:space="preserve">
15 talleres de formación en
convivencia y paz de las JAC y
los funcionarios de la alcaldía
local LHCN
</t>
  </si>
  <si>
    <t xml:space="preserve">
Dotar de capacidades y logística
los procesos propios de la LHCN
</t>
  </si>
  <si>
    <t xml:space="preserve">
Dotación de capacidades y
logística los procesos propios de
la LHCN
</t>
  </si>
  <si>
    <t xml:space="preserve">
Numero de campañas de
sensibilización para el pago
oportuno de sus impuestos en
las seis (6) UCG de la localidad
</t>
  </si>
  <si>
    <t xml:space="preserve">
6 campañas de sensibilización
para el pago oportuno de sus
impuestos en las seis (6) UCG
de la localidad
</t>
  </si>
  <si>
    <t>Localidad Histórica y del Caribe Norte, Secretaria de hacienda</t>
  </si>
  <si>
    <t xml:space="preserve">
Número de proyectos desarrollados
para la generación de ingresos de la población negra afrocolombiana,
raizal y palenquera
</t>
  </si>
  <si>
    <t xml:space="preserve">
5 proyectos productivos,
que incluyan capital
semilla o dotación, de
menajes, o materiales
</t>
  </si>
  <si>
    <t>Número de mujeres formadas en liderazgo femenino social, comunitario y político con enfoque diferencial y pertinencia cultural</t>
  </si>
  <si>
    <t>Organizaciones sociales de mujeres con enfoque en acciones para el reconocimiento y apoyo de las diferentes formas organizativas</t>
  </si>
  <si>
    <t xml:space="preserve">50 formadas en liderazgo femenino social, comunitario y político con enfoque diferencial y
pertinencia cultural
</t>
  </si>
  <si>
    <t>4 Organizaciones sociales de mujeres con enfoque en acciones para el reconocimiento y apoyo de las diferentes formas organizativas</t>
  </si>
  <si>
    <t>Localidad Histórica y del Caribe Norte, Oficina de la mujer.</t>
  </si>
  <si>
    <t xml:space="preserve">Número de personas que
participan en acciones para
prevenir y eliminar la violencia
contra las mujeres
</t>
  </si>
  <si>
    <t xml:space="preserve">100 personas que participan
en acciones afirmativas
encaminadas a prevenir y
disminuir las diferentes
formas de violencia contra
 las mujeres
</t>
  </si>
  <si>
    <t xml:space="preserve">Número de acciones de
prevención de las diferentes
formas de violencia contra la
discriminación y xenofobia
hacia las niñas y mujeres
provenientes de Venezuela de
la localidad
</t>
  </si>
  <si>
    <t xml:space="preserve">10 acciones afirmativas de
prevención de las diferentes
formas de violencia contra
la discriminación y
xenofobia hacia las niñas y
mujeres provenientes de
Venezuela de la localidad
</t>
  </si>
  <si>
    <t xml:space="preserve">IEO de la Localidad Libres
de sexismo
</t>
  </si>
  <si>
    <t xml:space="preserve">10 IEO de la localidad con
cátedra integral de (libre de
sexismo)
</t>
  </si>
  <si>
    <t xml:space="preserve">Realización de campañas en
localidad encaminada a
desarrollar el cuidado y
trasformación de estereotipos
</t>
  </si>
  <si>
    <t xml:space="preserve">1 campaña masiva encaminada
y sostenible a desarrollar el
cuidado y trasformación de
estereotipos
</t>
  </si>
  <si>
    <t xml:space="preserve">No. de padres, madres y
cuidadores formados en el
desarrollo de entornos
protectores
</t>
  </si>
  <si>
    <t xml:space="preserve">Formar 200 padres, madres
y cuidadores de niños y
niñas de 0 a 5 años en
acciones que promuevan el
desarrollo de entornos
protectores
</t>
  </si>
  <si>
    <t>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t>
  </si>
  <si>
    <t>No. de Padres de Familia beneficiados con la oferta/No de padres de familia proyectados para ser atendidos</t>
  </si>
  <si>
    <t>Número de acciones afirmativas de promoción de la denuncia de situaciones de riesgo social como el trabajo infantil, la violencia sexual, el maltrato infantil desarrolladas.</t>
  </si>
  <si>
    <t>Participación de 130 padres de familia de los NNA de la oferta institucional con niños en situación de trabajo infantil</t>
  </si>
  <si>
    <t>Mantener las cuatro (4) acciones afirmativas de promoción de la denuncia de situaciones de riesgo social como el trabajo infantil, la violencia sexual, el maltrato infantil desarrolladas.</t>
  </si>
  <si>
    <t xml:space="preserve">Mantener las cuatro (4) rutas de atención a niños, niñas y adolescentes en Trabajo Infantil,
atención a Niños, niñas y  adolescentes víctimas de  violencia sexual, atención a  y  niños, niñas y adolescentes en    CIETI. mendicidad, atención a  iños, niñas y adolescentes con alta permanencia en calle o en situación de calle.
</t>
  </si>
  <si>
    <t>Localidad Histórica y del Caribe Norte, CEITE.</t>
  </si>
  <si>
    <t xml:space="preserve">Número de niños, niñas y
adolescentes que participan
de los consejos de infancia y
adolescencia u otros
escenarios de participación
</t>
  </si>
  <si>
    <t xml:space="preserve">130 niños, niñas y
adolescentes que participan
de los consejos de infancia y
adolescencia u otros
escenarios de participación
</t>
  </si>
  <si>
    <t>Número de Familias que participan en acciones de prevención de riesgos sociales que afectan a los niños, niñas y adolescentes</t>
  </si>
  <si>
    <t>50 familias que participan en acciones afirmativas de prevención de riesgos sociales que afectan a los niños, niñas y adloescentes</t>
  </si>
  <si>
    <t>No. de NNA haciendo Prevención/No NNA capacitados no de padres de familia haciendo Prevencion / No padres de familia capacitados.</t>
  </si>
  <si>
    <t>50 NNA y padres de familia capacitados en la prevención del Trabajo Infantil</t>
  </si>
  <si>
    <t xml:space="preserve">
Número de jóvenes formados
en arte y oficio
</t>
  </si>
  <si>
    <t xml:space="preserve">
600 jóvenes formados
en arte y oficio
</t>
  </si>
  <si>
    <t>Localidad Histórica y del Caribe Norte, SENA.</t>
  </si>
  <si>
    <t xml:space="preserve">
Número de familiares y
cuidadores capacitados en buen
trato al adulto mayor
</t>
  </si>
  <si>
    <t xml:space="preserve">
250 familiares y
cuidadores
capacitados en buen
trato al adulto mayor
</t>
  </si>
  <si>
    <t xml:space="preserve">
Número de campañas para
el rescate de los derechos
de nuestros adultos
mayores
</t>
  </si>
  <si>
    <t xml:space="preserve">
20 Campañas para el
rescate de los derechos
de nuestros adultos
mayores
</t>
  </si>
  <si>
    <t>Localidad Histórica y del Caribe Norte, Secretaria de participoacion.</t>
  </si>
  <si>
    <t xml:space="preserve">Número de personas familias y
comunidad formadas para la
atención de las personas con
discapacidad.
</t>
  </si>
  <si>
    <t xml:space="preserve">3 procesos de formación a
los cuidadores y familias
de personas con
discapacidad
</t>
  </si>
  <si>
    <t xml:space="preserve">Implementar Alianzas con
Entidades gubernamentales y no
gubernamentales para el
cumplimiento de objetivos.
</t>
  </si>
  <si>
    <t xml:space="preserve">2 alianzas para lograr la
inclusión social y productiva
de las personas con
discapacidad de la localidad
</t>
  </si>
  <si>
    <t xml:space="preserve">Consolidar Asociaciones
acorde a la tipología de
discapacidad en la
localidad
</t>
  </si>
  <si>
    <t xml:space="preserve">4 organizaciones de personas con
discapacidad con la misma
tipología para consolidarlas en el
marco de la libre asociación.
</t>
  </si>
  <si>
    <t xml:space="preserve">No de Comité local de
Discapacidad
Conformado
</t>
  </si>
  <si>
    <t xml:space="preserve">1 Comité local de
discapacidad de la localidad,
conformado y promoviendo
los Derechos de las
personas con discapacidad
</t>
  </si>
  <si>
    <t>Localidad Histórica y del Caribe Norte, Secretaria de participacion.</t>
  </si>
  <si>
    <t xml:space="preserve">Números de procesos
de formación y
acciones afirmativas
para el reconocimiento
de derechos.
</t>
  </si>
  <si>
    <t xml:space="preserve">7 procesos de formación y
acciones afirmativas para el
reconocimiento de derechos.
</t>
  </si>
  <si>
    <t>UNIDOS  SALVANDO  PATRIMONIO NATURAL DE NUESTRA LOCALIDAD</t>
  </si>
  <si>
    <t>META PRODUCTO</t>
  </si>
  <si>
    <t>Realizar campañas de atención y protección animal en vacunación, esterilización y desparasitación.</t>
  </si>
  <si>
    <t>ACCIÓN</t>
  </si>
  <si>
    <t>IMPLEMENTACIÓN PROYECTO CONSERVACION Y PROTECCION ANIMAL EN NUESTRA LOCALIDAD HISTORICA Y DEL CARIBE NORTE - ZONA URBANA DEL DISTRITO DE CARTAGENA DE INDIAS</t>
  </si>
  <si>
    <t>Implementación PROYECTO CONSERVACION Y PROTECCION ANIMAL EN NUESTRA LOCALIDAD HISTORICA Y DEL CARIBE NORTE - ZONA URBANA DEL DISTRITO DE Cartagena de Indias</t>
  </si>
  <si>
    <t>construir, rehabilitar y/o mejorar calles de la localidad histórica y del caribe norte</t>
  </si>
  <si>
    <t xml:space="preserve">IMPLEMENTACIÓN PROYECTO de obras de adecuación y obras de construcción en concreto rígido de las vías urbanas de la localidad histórica y dl l caribe norte </t>
  </si>
  <si>
    <t>Construcción MEJORAMIENTO Y REHABILITACION DE VIAS PARA EL TRANSPORTE Y LA MOVILIDAD EN LA LOCALIDAD HISTÓRICA Y DEL CARIBE NORTE EN EL DISTRITO DE Cartagena de Indias</t>
  </si>
  <si>
    <t>2021130010076</t>
  </si>
  <si>
    <t>Identificar zonas de alto riesgo para proteger la vida de las personas que vivan en dichas zonas y tomar decisiones</t>
  </si>
  <si>
    <t>Implementación PROYECTO COMUNIDADES MENOS VULNERABLES A TRAVES DE LA GESTION DEL RIESGO EN ZONA INSULAR O URBANA DE LA LOCALIDAD HISTORICA Y DEL CARIBE NORTE DEL DISTRITO DE Cartagena de Indias</t>
  </si>
  <si>
    <t>2021130010026</t>
  </si>
  <si>
    <t>Elaboración DE ESTUDIOS Y DISEÑOS PARA VIAS EN LOS BARRIOS DE LA LOCALIDAD HISTORICA Y DEL CARIBE NORTE DEL DISTRITO DE CARTAGENA</t>
  </si>
  <si>
    <t>Elaboración DE ESTUDIOS Y DISEÑOS PARA CONSTRUCCION DE VIAS EN PAVIMENTO RIGIDO EN LOS BARRIOS DE LA LOCALIDAD HISTORICA Y DEL CARIBE NORTE DEL DISTRITO DE Cartagena de Indias</t>
  </si>
  <si>
    <t>2021130010025</t>
  </si>
  <si>
    <t>Formar y capacitar a personas en la localidad histórica y del caribe norte en temas ambientales articulando con otros actores interesados en el desarrollo ambiental</t>
  </si>
  <si>
    <t>Implementación PROYECTO DE FORMACION Y CAPACITACION personas en la localidad histórica y del caribe norte en temas ambientales articulando con otros actores interesados en el desarrollo ambiental EN NUESTRA LOCALIDAD HISTORICA Y DEL CARIBE NORTE - ZONA URBANA DEL DISTRITO DE Cartagena de Indias</t>
  </si>
  <si>
    <t>Implementación PROYECTO DE FORMACION Y CAPACITACION PERSONAS EN LA LOCALIDAD HISTÓRICA Y DEL CARIBE NORTE EN TEMAS AMBIENTALES ARTICULANDO CON OTROS ACTORES INTERESADOS EN EL DESARROLLO AMBIENTAL ZONA URBANA DEL DISTRITO DEL Cartagena de Indias</t>
  </si>
  <si>
    <t>2021130010016</t>
  </si>
  <si>
    <t>escenarios deportivos adecuados y mejorados</t>
  </si>
  <si>
    <t xml:space="preserve">IMPLEMENTACIÓN PROYECTO de mantenimientos adecuaciones reparaciones de canchas deportivas y parques de la localidad histórica y del caribe norte  </t>
  </si>
  <si>
    <t>Construcción MANTENIMIENTOS ADECUACIONES REPARACIONES DE CANCHAS DEPORTIVAS Y PARQUES EN LA ZONA INSULAR DE LA LOCALIDAD HISTÓRICA Y DEL CARIBE NORTE DEL DISTRITO DE Cartagena de Indias</t>
  </si>
  <si>
    <t>2021130010079</t>
  </si>
  <si>
    <t>Implementación de proyectos apoyando el impulso de Grupos culturales de la localidad.</t>
  </si>
  <si>
    <t>Elaboración DE ESTUDIOS Y DISEÑOS PARA PARQUES Y ZONAS VERDES EN BARRIOS DE LA LOCALIDAD HISTORICA Y DEL CARIBE NORTE DEL DISTRITO DE CARTAGENA</t>
  </si>
  <si>
    <t>2021130010027</t>
  </si>
  <si>
    <t>Implementación PROYECTO del fortalecimiento de la política nacional de salud mental y política integral para la prevención y atención del consumo de sustancias psicoactivas en los niños jóvenes y adolescentes</t>
  </si>
  <si>
    <t>Fortalecimiento DE LA POLÍTICA NACIONAL DE SALUD MENTAL Y POLÍTICA INTEGRAL PARA LA PREVENCIÓN Y ATENCIÓN DEL CONSUMO DE SUSTANCIAS PSICOACTIVAS EN LOS NIÑOS JÓVENES Y ADOLESCENTES DE LA LHCN DEL DISTRITO DE Cartagena de Indias</t>
  </si>
  <si>
    <t>2021130010074</t>
  </si>
  <si>
    <t>núcleos de escuelas de formación deportiva reconocidas, identificados, actualizados y dotados</t>
  </si>
  <si>
    <t xml:space="preserve">Implementación PROYECTO formación deportiva para los dirigentes deportivos, cívicos, entrenadores, monitores deportivos, deportistas, y licenciados de educación física de la localidad histórica y del caribe norte </t>
  </si>
  <si>
    <t>Fortalecimiento DE LAS ESCUELAS DE INICIACION Y FORMACIÓN DEPORTIVA ESCUELA DEL DEPORTE EN LA LOCALIDAD HISTÓRICA Y DEL CARIBE NORTE DEL DISTRITO DE Cartagena de Indias</t>
  </si>
  <si>
    <t>actividades encaminadas al aprendizaje de la detección temprana del cáncer de cérvix y de mama</t>
  </si>
  <si>
    <t>Implementación PROYECTO mujeres formadas para la promoción y el aprendizaje de la detección temprana del cáncer de cérvix y de mama ZONA INSULAR DE LA LOCALIDAD HISTORICA Y DEL CARIBE NORTE DEL DISTRITO DE Cartagena de Indias</t>
  </si>
  <si>
    <t>Implementación PROYECTO MUJERES FORMADAS PARA LA PROMOCIÓN Y EL APRENDIZAJE DE LA DETECCIÓN TEMPRANA DEL CÁNCER DE CÉRVIX Y DE MAMA EN ZONA INSULAR DE LA LOCALIDAD HISTORICA Y DEL CARIBE NORTE DEL DISTRITO DE Cartagena de Indias</t>
  </si>
  <si>
    <t>2021130010012</t>
  </si>
  <si>
    <t xml:space="preserve"> mujeres formadas para la promoción de sus derechos sexuales y reproductivos y la igualdad de genero</t>
  </si>
  <si>
    <t>Implementación PROYECTO mujeres formadas para la promoción de sus derechos sexuales y reproductivos y la igualdad de género ZONA INSULAR O URBANA DE LA LOCALIDAD HISTORICA Y DEL CARIBE NORTE DEL DISTRITO DE Cartagena de Indias</t>
  </si>
  <si>
    <t>Implementación PROYECTO MUJERES FORMADAS PARA LA PROMOCIÓN DE SUS DERECHOS SEXUALES Y REPRODUCTIVOS Y LA IGUALDAD DE GÉNERO ZONA INSULAR O URBANA DE LA LOCALIDAD HISTORICA Y DEL CARIBE NORTE DEL DISTRITO DE Cartagena de Indias</t>
  </si>
  <si>
    <t>2021130010014</t>
  </si>
  <si>
    <t>Capacitar a personas en emprendimiento y empresarismo</t>
  </si>
  <si>
    <t>Implementación PROYECTO Capacitar a los habitantes de la localidad histórica y del Caribe norte en emprendimiento y empresarismo</t>
  </si>
  <si>
    <t>Implementación DEL PROYECTO EMPREDIMIENTO Y GESTIÓN DE LA EMPLEABILIDAD EN LOCALIDAD HISTÓRICA Y DEL CARIBE NORTE EN EL DISTRITO DE Cartagena de Indias</t>
  </si>
  <si>
    <t>2021130010017</t>
  </si>
  <si>
    <t>mujeres participando en procesos de emprendimiento y encadenamiento productivo incorporando el enfoque diferencial</t>
  </si>
  <si>
    <t xml:space="preserve">Implementación PROYECTO Capacitar a los habitantes (mujeres) de la localidad histórica y del Caribe norte en emprendimiento y encadenamiento productivo incorporando el enfoque diferencial </t>
  </si>
  <si>
    <t>Implementación del Proyecto de Capacitación a los Habitantes (Mujeres) de la Localidad Histórica y del Caribe Norte en Emprendimiento y Encadenamiento Productivo Incorporando el Enfoque Diferencial en el Distrito de Cartagena de Indias</t>
  </si>
  <si>
    <t>2021130010015</t>
  </si>
  <si>
    <t>Crear y Fortalecer Unidades productivas con capital semilla</t>
  </si>
  <si>
    <t>Implementación PROYECTO Crear y Fortalecer Unidades productivas con capital semilla para la población de la localidad histórica y del caribe norte</t>
  </si>
  <si>
    <t>Implementación PROYECTO CREAR Y FORTALECER UNIDADES PRODUCTIVAS CON CAPITAL SEMILLA PARA LA POBLACIÓN DE LA LOCALIDAD HISTÓRICA Y DEL CARIBE NORTE DEL DISTRITO DE Cartagena de Indias</t>
  </si>
  <si>
    <t>2021130010013</t>
  </si>
  <si>
    <t>Formar jóvenes en arte y oficio en la localidad histórica y del caribe norte</t>
  </si>
  <si>
    <t>Aplicación PROMOCION DEL EMPRENDIMIENTO JUVENIL EN ZONA INSULAR DE LA LOCALIDAD HISTORICA Y DEL CARIBE NORTE DEL DISTRITO DE Cartagena de Indias</t>
  </si>
  <si>
    <t>Aplicación PROMOCION DEL EMPRENDIMIENTO JUVENIL EN LA ZONA INSULAR DE LA LOCALIDAD HISTÓRICA Y DEL CARIBE NORTE DEL DISTRITO DE Cartagena de Indias</t>
  </si>
  <si>
    <t>2021130010020</t>
  </si>
  <si>
    <t>Dotación de capacidades y logística los procesos propios de la LHCN</t>
  </si>
  <si>
    <t xml:space="preserve">Implementación PROYECTO mejoramientos a las sedes donde funciona a las oficinas de la localidad histórica y del caribe norte </t>
  </si>
  <si>
    <t>Implementación DEL PROYECTO DE MEJORAMIENTO INTEGRAL A LAS SEDES DONDE FUNCIONA LAS OFICINAS DE LA ALCALDIA DE LA LOCALIDAD HISTÓRICA Y DEL CARIBE NORTE DEL DISTRITO DE Cartagena de Indias</t>
  </si>
  <si>
    <t>talleres de formación en convivencia y paz de las JAC y los funcionarios de la alcaldía local LHCN</t>
  </si>
  <si>
    <t>Implementación PROYECTO de formación en convivencia y paz para los miembros de JAC y los funcionarios de la alcaldía local LHCN</t>
  </si>
  <si>
    <t>Implementación PROYECTO DE FORMACIÓN EN CONVIVENCIA Y PAZ PARA LOS MIEMBROS DE JAC Y LOS FUNCIONARIOS DE LA ALCALDÍA LOCAL LHCN DEL DISTRITO DE Cartagena de Indias</t>
  </si>
  <si>
    <t>2021130010022</t>
  </si>
  <si>
    <t>frentes de seguridad fortalecidos con la instalación de herramientas tecnológicas</t>
  </si>
  <si>
    <t>Aplicación PROMOCION a el Fortalecimiento y capacitación a frentes de seguridad de la localidad histórica y del caribe norte</t>
  </si>
  <si>
    <t>Aplicación PROMOCION A EL FORTALECIMIENTO Y CAPACITACIÓN A FRENTES DE SEGURIDAD DE LA LOCALIDAD HISTÓRICA Y DEL CARIBE NORTE DEL DISTRITO DE Cartagena de Indias</t>
  </si>
  <si>
    <t>2021130010021</t>
  </si>
  <si>
    <t>proyectos productivos, que incluyan capital semilla o dotación, de menajes, o materiales</t>
  </si>
  <si>
    <t>Aplicación PROMOCION DEL EMPRENDIMIEN A proyectos productivos, que incluyan capital semilla en especie en Población Negra, Afrocolombiana, Raizal EN ZONA INSULAR O URBNA DE LA LOCALIDAD HISTORICA Y DEL CARIBE NORTE DEL DISTRITO DE Cartagena de Indias</t>
  </si>
  <si>
    <t>Ampliación PROMOCION DEL EMPRENDIMIENTO A PROYECTOS PRODUCTIVOSQUE INCLUYAN CAPITAL SEMILLA EN ESPECIE EN POBLACIÓN NEGRA AFROCOLOMBIANA RAIZAL EN ZONA INSULAR O URBANA DE LA LOCALIDAD HISTORICA Y DEL CARIBE NORTE DEL DISTRITO DE Cartagena de Indias</t>
  </si>
  <si>
    <t>2021130010023</t>
  </si>
  <si>
    <t>procesos de formación a los cuidadores y familias de personas con discapacidad</t>
  </si>
  <si>
    <t xml:space="preserve">Implementación PROYECTO capacitación formación y apoyo a cuidadores y familias de personas con discapacidad </t>
  </si>
  <si>
    <t>Implementación PROYECTO CAPACITACIÓN FORMACIÓN Y APOYO A CUIDADORES Y FAMILIAS DE PERSONAS CON DISCAPACIDAD EN EL DISTRITO DE Cartagena de Indias</t>
  </si>
  <si>
    <t>2021130010018</t>
  </si>
  <si>
    <t>PROGRAMACION DE LA ACTIVIDAD</t>
  </si>
  <si>
    <t>EJECUCION DE LA ACTIVIDAD</t>
  </si>
  <si>
    <t>OBSERVACIONES</t>
  </si>
  <si>
    <t>VALOR DEL PROYECTO</t>
  </si>
  <si>
    <t>N/A</t>
  </si>
  <si>
    <t>VALOR PAGADO</t>
  </si>
  <si>
    <t>PENDIENTE DE PAGO</t>
  </si>
  <si>
    <t>FECHA INICIO</t>
  </si>
  <si>
    <t>FECHA DE TERMINACION</t>
  </si>
  <si>
    <t>ICLD</t>
  </si>
  <si>
    <t>FONDO DE DESARROLLO LOCAL INGRESOS CORRINETES DE LIBRE DESTINACION</t>
  </si>
  <si>
    <t>02-001-06-20-04-07-02-02</t>
  </si>
  <si>
    <t>LOCALIDAD HISTORICA Y DEL CARIBE NORTE</t>
  </si>
  <si>
    <t>LUIS HERNAN NEGRETE BLANCO                                    ALCADE DE LA LOCALIDAD HISTORICA Y DEL CARIBEQ NORTE</t>
  </si>
  <si>
    <t>ESTUDIOS Y DISEÑOS PARA PARQUES Y ZONAS VERDES EN BARRIOS DE LA LOCALIDAD HISTORICA Y DEL CARIBE NORTE DEL DISTRITO DE Cartagena de Indias</t>
  </si>
  <si>
    <t>Identificar zonas de alto riesgo  para proteger la vida de las personas que vivian en dichas zonas y tomar decisiones</t>
  </si>
  <si>
    <t>Formar y capacitar a 450 personas en la localidad historica del caribe norte  en temas ambientales articulando con otros actores interesados en en tama ambiental</t>
  </si>
  <si>
    <t xml:space="preserve">Número de campañas de atención y protección animal.
</t>
  </si>
  <si>
    <t>Realizar campañas de atencion y proteccion animal en vacunacion, esterilizacion y desparesitacion</t>
  </si>
  <si>
    <t>Construir, rehabilitar y/o mejorer calles de la localidad historica del caribe norte</t>
  </si>
  <si>
    <t xml:space="preserve">construir, rehabilitar y/o mejorar 53 calles de la localidad histórica y del caribe norte
</t>
  </si>
  <si>
    <t>10 activdades encaminadas al aprendizaje de la deteccion temprana del cancer de cervix y de mama</t>
  </si>
  <si>
    <t>Adoptar e implementar lapolitica nacional de la salud mental y politica integral para la prevencion y atencion del consumo de sustancias Psicoaptivas en la localidad</t>
  </si>
  <si>
    <t xml:space="preserve">300 mujeres formadas para la programacion de derechos sexuales y reproductivos y la igualdad de derechos </t>
  </si>
  <si>
    <t>Escenarios deportivos adecuados y mejorados</t>
  </si>
  <si>
    <t>Nucleos de escuelas de formacion deportiva reconocidas, identificados, actualizados y dotados,</t>
  </si>
  <si>
    <t>Mujeres participando en procesos de emprendimiento y encadenamiento productivo incorporando el enfoque diferencial</t>
  </si>
  <si>
    <t>150 jovenes</t>
  </si>
  <si>
    <t>Capacitar 100 personas en emprendimiento y empresarismo</t>
  </si>
  <si>
    <t>Crear unidades productivas con capital semilla</t>
  </si>
  <si>
    <t>Frentes de seguridad fortalecidos con la  instalacion de herramientas tecnologicas</t>
  </si>
  <si>
    <t xml:space="preserve"> Talleres de formacion en convivencia y paz de la JAC y funcionarios de la localidad de la alcaldia LHCN</t>
  </si>
  <si>
    <t>5 proyectos productivos, que incluyan capital, semilla o dotacion de menajes o materiales</t>
  </si>
  <si>
    <t>3 procesos de formacion a los cuidadores y familias de personas con discapacidad</t>
  </si>
  <si>
    <t>Valor Absoluto de la Actividad del  Proyecto 2022</t>
  </si>
  <si>
    <t>Porcentaje de avance 2022</t>
  </si>
  <si>
    <t>Apropiación Definitiva 2022
(en pesos)</t>
  </si>
  <si>
    <t>2021130010081</t>
  </si>
  <si>
    <t>2021130010075</t>
  </si>
  <si>
    <t>Proyecto atualizado del banco de proyectos de La Alcaldia de La Localiad Historica y del Caribe Norte con  viabilidad programada para la vigencia 2022 pendinete por ser autorizado por Acuerdo Local 001 de 2022 con recursos de inversion financiados por el Fondo de Desarrollo Local  para poder llevar cabao el cumplimiento de las metas establecidad en el plan de desarrollo Local de esta entidad. anexamos resumen ejecutivo de los proyectos de inversion</t>
  </si>
  <si>
    <t>ACUMULADO CUATRENIO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</si>
</sst>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quot;$&quot;\ #,##0;[Red]\-&quot;$&quot;\ #,##0"/>
    <numFmt numFmtId="165" formatCode="_-&quot;$&quot;\ * #,##0_-;\-&quot;$&quot;\ * #,##0_-;_-&quot;$&quot;\ * &quot;-&quot;_-;_-@_-"/>
  </numFmts>
  <fonts count="6">
    <font>
      <sz val="11"/>
      <color theme="1"/>
      <name val="Calibri"/>
      <family val="2"/>
      <scheme val="minor"/>
    </font>
    <font>
      <b/>
      <sz val="11"/>
      <color theme="1"/>
      <name val="Calibri"/>
      <family val="2"/>
      <scheme val="minor"/>
    </font>
    <font>
      <sz val="11"/>
      <color theme="1"/>
      <name val="Calibri"/>
      <family val="2"/>
      <scheme val="minor"/>
    </font>
    <font>
      <b/>
      <sz val="16"/>
      <color theme="1"/>
      <name val="Calibri"/>
      <family val="2"/>
      <scheme val="minor"/>
    </font>
    <font>
      <sz val="11"/>
      <color rgb="FFFF0000"/>
      <name val="Calibri"/>
      <family val="2"/>
      <scheme val="minor"/>
    </font>
    <font>
      <sz val="10"/>
      <color theme="1"/>
      <name val="Calibri (Body)"/>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s>
  <cellStyleXfs count="6">
    <xf numFmtId="0" fontId="0" fillId="0" borderId="0"/>
    <xf numFmtId="165"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169">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165" fontId="0" fillId="0" borderId="0" xfId="1" applyFont="1" applyFill="1" applyAlignment="1">
      <alignment horizontal="center" vertical="center"/>
    </xf>
    <xf numFmtId="1" fontId="0" fillId="0" borderId="0" xfId="0" applyNumberFormat="1" applyFill="1" applyAlignment="1">
      <alignment horizontal="center" vertical="center"/>
    </xf>
    <xf numFmtId="0" fontId="0" fillId="0" borderId="0" xfId="0" applyFill="1" applyAlignment="1">
      <alignment horizontal="left" vertical="center"/>
    </xf>
    <xf numFmtId="9" fontId="0" fillId="0" borderId="0" xfId="3" applyFont="1" applyFill="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 xfId="0" applyFont="1" applyFill="1" applyBorder="1" applyAlignment="1">
      <alignment vertical="center" wrapText="1"/>
    </xf>
    <xf numFmtId="0" fontId="0" fillId="0" borderId="1" xfId="0" applyFont="1" applyFill="1" applyBorder="1" applyAlignment="1">
      <alignment vertical="center" wrapText="1"/>
    </xf>
    <xf numFmtId="1"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0" xfId="0" applyFont="1" applyFill="1" applyBorder="1" applyAlignment="1">
      <alignment horizontal="center" vertical="center"/>
    </xf>
    <xf numFmtId="165" fontId="0" fillId="0" borderId="0" xfId="0" applyNumberFormat="1" applyFill="1" applyBorder="1" applyAlignment="1">
      <alignment horizontal="center" vertical="center"/>
    </xf>
    <xf numFmtId="0" fontId="0" fillId="0" borderId="6" xfId="0" applyFill="1" applyBorder="1" applyAlignment="1">
      <alignment horizontal="center" vertical="center" wrapText="1"/>
    </xf>
    <xf numFmtId="165" fontId="0" fillId="0" borderId="0" xfId="1" applyFont="1" applyFill="1" applyBorder="1" applyAlignment="1">
      <alignment horizontal="center" vertical="center"/>
    </xf>
    <xf numFmtId="165" fontId="0" fillId="0" borderId="0" xfId="0" applyNumberFormat="1" applyFont="1" applyFill="1" applyBorder="1" applyAlignment="1">
      <alignment horizontal="center" vertical="center"/>
    </xf>
    <xf numFmtId="1" fontId="0" fillId="0" borderId="1" xfId="1"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textRotation="90" wrapText="1"/>
    </xf>
    <xf numFmtId="0" fontId="0" fillId="0"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vertical="center" wrapText="1"/>
    </xf>
    <xf numFmtId="4" fontId="2" fillId="0" borderId="1" xfId="0" applyNumberFormat="1" applyFont="1" applyFill="1" applyBorder="1" applyAlignment="1">
      <alignment horizontal="center" vertical="center"/>
    </xf>
    <xf numFmtId="0" fontId="0" fillId="0" borderId="10" xfId="0" applyFont="1" applyFill="1" applyBorder="1" applyAlignment="1">
      <alignment vertical="center" wrapText="1"/>
    </xf>
    <xf numFmtId="0" fontId="0" fillId="0" borderId="10" xfId="0" applyFont="1" applyFill="1" applyBorder="1" applyAlignment="1">
      <alignment horizontal="center" vertical="center" wrapText="1"/>
    </xf>
    <xf numFmtId="1" fontId="0" fillId="0" borderId="10"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0" xfId="0" applyFont="1" applyFill="1" applyBorder="1" applyAlignment="1">
      <alignment horizontal="center" vertical="center" textRotation="90" wrapText="1"/>
    </xf>
    <xf numFmtId="4" fontId="2" fillId="0" borderId="1" xfId="0" applyNumberFormat="1" applyFont="1"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39" fontId="0" fillId="0" borderId="1" xfId="4" applyNumberFormat="1" applyFont="1" applyFill="1" applyBorder="1" applyAlignment="1">
      <alignment horizontal="center" vertical="center" wrapText="1"/>
    </xf>
    <xf numFmtId="0" fontId="0" fillId="4" borderId="1" xfId="0" applyFont="1" applyFill="1" applyBorder="1" applyAlignment="1">
      <alignment vertical="center" wrapText="1"/>
    </xf>
    <xf numFmtId="0" fontId="5" fillId="4" borderId="1" xfId="0" applyFont="1" applyFill="1" applyBorder="1" applyAlignment="1">
      <alignment horizontal="center" vertical="center" wrapText="1"/>
    </xf>
    <xf numFmtId="1" fontId="0" fillId="0" borderId="1" xfId="0" applyNumberFormat="1" applyBorder="1" applyAlignment="1">
      <alignment horizontal="center" vertical="center" wrapText="1"/>
    </xf>
    <xf numFmtId="0" fontId="1" fillId="2" borderId="13"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5" xfId="0" applyFont="1" applyFill="1" applyBorder="1" applyAlignment="1">
      <alignment vertical="center" wrapText="1"/>
    </xf>
    <xf numFmtId="0" fontId="0" fillId="0" borderId="15" xfId="0" applyFont="1" applyFill="1" applyBorder="1" applyAlignment="1">
      <alignment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1" fillId="2" borderId="17" xfId="0" applyFont="1" applyFill="1" applyBorder="1" applyAlignment="1">
      <alignment horizontal="center" vertical="center" wrapText="1"/>
    </xf>
    <xf numFmtId="0" fontId="1" fillId="0" borderId="18" xfId="0" applyFont="1" applyFill="1" applyBorder="1" applyAlignment="1">
      <alignment vertical="center" wrapText="1"/>
    </xf>
    <xf numFmtId="0" fontId="1" fillId="0" borderId="19" xfId="0" applyFont="1" applyFill="1" applyBorder="1" applyAlignment="1">
      <alignment vertical="center" wrapText="1"/>
    </xf>
    <xf numFmtId="0" fontId="0" fillId="0" borderId="19" xfId="0" applyFont="1" applyFill="1" applyBorder="1" applyAlignment="1">
      <alignment horizontal="center" vertical="center" wrapText="1"/>
    </xf>
    <xf numFmtId="0" fontId="0" fillId="0" borderId="19" xfId="0" applyFont="1" applyFill="1" applyBorder="1" applyAlignment="1">
      <alignment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2" xfId="0" applyFont="1" applyFill="1" applyBorder="1" applyAlignment="1">
      <alignment horizontal="center" vertical="center" wrapText="1"/>
    </xf>
    <xf numFmtId="0" fontId="5" fillId="4" borderId="22" xfId="0" applyFont="1" applyFill="1" applyBorder="1" applyAlignment="1">
      <alignment horizontal="center" vertical="center" wrapText="1"/>
    </xf>
    <xf numFmtId="4" fontId="2" fillId="0" borderId="22" xfId="0" applyNumberFormat="1" applyFont="1" applyFill="1" applyBorder="1" applyAlignment="1">
      <alignment horizontal="center" vertical="center"/>
    </xf>
    <xf numFmtId="0" fontId="0" fillId="0" borderId="22" xfId="0" applyBorder="1" applyAlignment="1">
      <alignment horizontal="center" vertical="center" wrapText="1"/>
    </xf>
    <xf numFmtId="1" fontId="0" fillId="0" borderId="22" xfId="0" applyNumberFormat="1" applyFont="1" applyFill="1" applyBorder="1" applyAlignment="1">
      <alignment horizontal="center" vertical="center" wrapText="1"/>
    </xf>
    <xf numFmtId="39" fontId="0" fillId="0" borderId="22" xfId="4" applyNumberFormat="1" applyFont="1" applyFill="1" applyBorder="1" applyAlignment="1">
      <alignment horizontal="center" vertical="center" wrapText="1"/>
    </xf>
    <xf numFmtId="0" fontId="0" fillId="0" borderId="23" xfId="0" applyBorder="1" applyAlignment="1">
      <alignment horizontal="center" vertical="center" wrapText="1"/>
    </xf>
    <xf numFmtId="0" fontId="2" fillId="3" borderId="22" xfId="0" applyFont="1" applyFill="1" applyBorder="1" applyAlignment="1">
      <alignment horizontal="justify" vertical="center" wrapText="1"/>
    </xf>
    <xf numFmtId="0" fontId="2" fillId="3" borderId="22" xfId="0" applyFont="1" applyFill="1" applyBorder="1" applyAlignment="1">
      <alignment vertical="center" wrapText="1"/>
    </xf>
    <xf numFmtId="0" fontId="0" fillId="0" borderId="22" xfId="0" applyFont="1" applyFill="1" applyBorder="1" applyAlignment="1">
      <alignment vertical="center" wrapText="1"/>
    </xf>
    <xf numFmtId="3" fontId="0" fillId="0" borderId="22" xfId="0" applyNumberFormat="1" applyBorder="1" applyAlignment="1">
      <alignment horizontal="center" vertical="center" wrapText="1"/>
    </xf>
    <xf numFmtId="0" fontId="0" fillId="0" borderId="22" xfId="0" applyFill="1" applyBorder="1" applyAlignment="1">
      <alignment horizontal="center" vertical="center" wrapText="1"/>
    </xf>
    <xf numFmtId="0" fontId="0" fillId="0" borderId="22" xfId="0" applyFill="1" applyBorder="1" applyAlignment="1">
      <alignment horizontal="center" vertical="center" textRotation="90" wrapText="1"/>
    </xf>
    <xf numFmtId="0" fontId="0" fillId="0" borderId="22" xfId="0" applyFill="1" applyBorder="1" applyAlignment="1">
      <alignment vertical="center" wrapText="1"/>
    </xf>
    <xf numFmtId="0" fontId="2" fillId="0" borderId="22" xfId="0" applyFont="1" applyFill="1" applyBorder="1" applyAlignment="1">
      <alignment horizontal="justify" vertical="center" wrapText="1"/>
    </xf>
    <xf numFmtId="0" fontId="2" fillId="3" borderId="10" xfId="0" applyFont="1" applyFill="1" applyBorder="1" applyAlignment="1">
      <alignment horizontal="justify" vertical="center" wrapText="1"/>
    </xf>
    <xf numFmtId="0" fontId="5" fillId="4" borderId="10" xfId="0" applyFont="1" applyFill="1" applyBorder="1" applyAlignment="1">
      <alignment horizontal="center" vertical="center" wrapText="1"/>
    </xf>
    <xf numFmtId="4" fontId="2" fillId="0" borderId="10" xfId="0" applyNumberFormat="1" applyFont="1" applyFill="1" applyBorder="1" applyAlignment="1">
      <alignment horizontal="center" vertical="center"/>
    </xf>
    <xf numFmtId="4" fontId="0" fillId="0" borderId="10" xfId="0" applyNumberFormat="1" applyBorder="1" applyAlignment="1">
      <alignment horizontal="center" vertical="center"/>
    </xf>
    <xf numFmtId="0" fontId="2" fillId="3" borderId="23" xfId="0" applyFont="1" applyFill="1" applyBorder="1" applyAlignment="1">
      <alignment horizontal="justify" vertical="center" wrapText="1"/>
    </xf>
    <xf numFmtId="0" fontId="0" fillId="0" borderId="23" xfId="0" applyFont="1" applyFill="1" applyBorder="1" applyAlignment="1">
      <alignment horizontal="center" vertical="center" wrapText="1"/>
    </xf>
    <xf numFmtId="0" fontId="5" fillId="4" borderId="23" xfId="0" applyFont="1" applyFill="1" applyBorder="1" applyAlignment="1">
      <alignment horizontal="center" vertical="center" wrapText="1"/>
    </xf>
    <xf numFmtId="4" fontId="2" fillId="0" borderId="23" xfId="0" applyNumberFormat="1" applyFont="1" applyFill="1" applyBorder="1" applyAlignment="1">
      <alignment horizontal="center" vertical="center"/>
    </xf>
    <xf numFmtId="39" fontId="0" fillId="0" borderId="23" xfId="4" applyNumberFormat="1" applyFont="1" applyFill="1" applyBorder="1" applyAlignment="1">
      <alignment horizontal="center" vertical="center" wrapText="1"/>
    </xf>
    <xf numFmtId="0" fontId="2" fillId="3" borderId="23" xfId="0" applyFont="1" applyFill="1" applyBorder="1" applyAlignment="1">
      <alignment vertical="center" wrapText="1"/>
    </xf>
    <xf numFmtId="0" fontId="2" fillId="3" borderId="10" xfId="0" applyFont="1" applyFill="1" applyBorder="1" applyAlignment="1">
      <alignment vertical="center" wrapText="1"/>
    </xf>
    <xf numFmtId="0" fontId="0" fillId="0" borderId="10" xfId="0" applyBorder="1" applyAlignment="1">
      <alignment vertical="center" wrapText="1"/>
    </xf>
    <xf numFmtId="0" fontId="0" fillId="0" borderId="10" xfId="0" applyFill="1" applyBorder="1" applyAlignment="1">
      <alignment horizontal="center" vertical="center" wrapText="1"/>
    </xf>
    <xf numFmtId="3" fontId="0" fillId="0" borderId="10" xfId="0" applyNumberFormat="1" applyBorder="1" applyAlignment="1">
      <alignment horizontal="center" vertical="center" wrapText="1"/>
    </xf>
    <xf numFmtId="0" fontId="0" fillId="0" borderId="10" xfId="0" applyFill="1" applyBorder="1" applyAlignment="1">
      <alignment horizontal="center" vertical="center" textRotation="90" wrapText="1"/>
    </xf>
    <xf numFmtId="0" fontId="0" fillId="0" borderId="10" xfId="0" applyFill="1" applyBorder="1" applyAlignment="1">
      <alignment vertical="center" wrapText="1"/>
    </xf>
    <xf numFmtId="164" fontId="0" fillId="0" borderId="10" xfId="0" applyNumberFormat="1" applyFont="1" applyFill="1" applyBorder="1" applyAlignment="1">
      <alignment horizontal="center" vertical="center" wrapText="1"/>
    </xf>
    <xf numFmtId="0" fontId="0" fillId="0" borderId="23" xfId="0" applyFill="1" applyBorder="1" applyAlignment="1">
      <alignment horizontal="center" vertical="center" textRotation="90" wrapText="1"/>
    </xf>
    <xf numFmtId="0" fontId="0" fillId="0" borderId="23" xfId="0" applyFill="1" applyBorder="1" applyAlignment="1">
      <alignment horizontal="center" vertical="center" wrapText="1"/>
    </xf>
    <xf numFmtId="0" fontId="0" fillId="0" borderId="23" xfId="0" applyFill="1" applyBorder="1" applyAlignment="1">
      <alignment horizontal="center" vertical="center"/>
    </xf>
    <xf numFmtId="0" fontId="0" fillId="0" borderId="11"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27" xfId="0" applyFont="1" applyFill="1" applyBorder="1" applyAlignment="1">
      <alignment horizontal="center" vertical="center" wrapText="1"/>
    </xf>
    <xf numFmtId="1" fontId="0" fillId="0" borderId="27"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1" fontId="0"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7" xfId="0" applyFill="1" applyBorder="1" applyAlignment="1">
      <alignment horizontal="center" vertical="center" textRotation="90" wrapText="1"/>
    </xf>
    <xf numFmtId="0" fontId="0" fillId="0" borderId="25" xfId="0" applyFill="1" applyBorder="1" applyAlignment="1">
      <alignment vertical="center" wrapText="1"/>
    </xf>
    <xf numFmtId="0" fontId="0" fillId="0" borderId="27" xfId="0" applyFill="1" applyBorder="1" applyAlignment="1">
      <alignment horizontal="center" vertical="center" wrapText="1"/>
    </xf>
    <xf numFmtId="0" fontId="0" fillId="0" borderId="9" xfId="0" applyFill="1" applyBorder="1" applyAlignment="1">
      <alignment vertical="center" wrapText="1"/>
    </xf>
    <xf numFmtId="164" fontId="0" fillId="0" borderId="6" xfId="0" applyNumberFormat="1" applyFont="1" applyFill="1" applyBorder="1" applyAlignment="1">
      <alignment horizontal="center" vertical="center" wrapText="1"/>
    </xf>
    <xf numFmtId="0" fontId="0" fillId="0" borderId="4" xfId="0" applyFill="1" applyBorder="1" applyAlignment="1">
      <alignment horizontal="center" vertical="center" textRotation="90" wrapText="1"/>
    </xf>
    <xf numFmtId="0" fontId="0" fillId="0" borderId="2" xfId="0" applyFill="1" applyBorder="1" applyAlignment="1">
      <alignment horizontal="center" vertical="center" wrapText="1"/>
    </xf>
    <xf numFmtId="164" fontId="0" fillId="0" borderId="3" xfId="0" applyNumberFormat="1" applyFont="1" applyFill="1" applyBorder="1" applyAlignment="1">
      <alignment horizontal="center" vertical="center" wrapText="1"/>
    </xf>
    <xf numFmtId="0" fontId="0" fillId="0" borderId="5" xfId="0" applyFill="1" applyBorder="1" applyAlignment="1">
      <alignment horizontal="center" vertical="center" textRotation="90" wrapText="1"/>
    </xf>
    <xf numFmtId="0" fontId="0" fillId="0" borderId="27" xfId="0" applyFill="1" applyBorder="1" applyAlignment="1">
      <alignment horizontal="center" vertical="center"/>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25" xfId="0"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49" fontId="0" fillId="0" borderId="23" xfId="0" applyNumberFormat="1" applyFont="1" applyFill="1" applyBorder="1" applyAlignment="1">
      <alignment horizontal="center" vertical="center"/>
    </xf>
    <xf numFmtId="49" fontId="0" fillId="0" borderId="22" xfId="0" applyNumberFormat="1" applyFont="1" applyFill="1" applyBorder="1" applyAlignment="1">
      <alignment horizontal="center" vertical="center"/>
    </xf>
    <xf numFmtId="49" fontId="0" fillId="0" borderId="10"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9" fontId="1" fillId="2" borderId="1" xfId="3" applyFont="1" applyFill="1" applyBorder="1" applyAlignment="1">
      <alignment horizontal="center" vertical="center" wrapText="1"/>
    </xf>
    <xf numFmtId="165" fontId="1" fillId="2" borderId="1" xfId="1" applyFont="1" applyFill="1" applyBorder="1" applyAlignment="1">
      <alignment horizontal="center" vertical="center" wrapText="1"/>
    </xf>
    <xf numFmtId="0" fontId="0" fillId="4" borderId="1" xfId="0" applyFill="1" applyBorder="1" applyAlignment="1">
      <alignment horizontal="center" vertical="center" wrapText="1"/>
    </xf>
    <xf numFmtId="41" fontId="0" fillId="0" borderId="1" xfId="5" applyFont="1" applyFill="1" applyBorder="1" applyAlignment="1">
      <alignment horizontal="center" vertical="center" wrapText="1"/>
    </xf>
    <xf numFmtId="0" fontId="0" fillId="0" borderId="12"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3" fillId="0" borderId="11"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9" xfId="0" applyFont="1" applyFill="1" applyBorder="1" applyAlignment="1">
      <alignment horizontal="center" vertical="center" textRotation="90" wrapText="1"/>
    </xf>
    <xf numFmtId="0" fontId="3" fillId="0" borderId="21" xfId="0" applyFont="1" applyFill="1" applyBorder="1" applyAlignment="1">
      <alignment horizontal="center" vertical="center" textRotation="90" wrapText="1"/>
    </xf>
    <xf numFmtId="0" fontId="0" fillId="0" borderId="7" xfId="0" applyFont="1" applyFill="1" applyBorder="1" applyAlignment="1">
      <alignment horizontal="center" vertical="center" textRotation="90" wrapText="1"/>
    </xf>
    <xf numFmtId="0" fontId="3" fillId="0" borderId="25" xfId="0" applyFont="1" applyFill="1" applyBorder="1" applyAlignment="1">
      <alignment horizontal="center" vertical="center" textRotation="90" wrapText="1"/>
    </xf>
    <xf numFmtId="0" fontId="3" fillId="0" borderId="24" xfId="0" applyFont="1" applyFill="1" applyBorder="1" applyAlignment="1">
      <alignment horizontal="center" vertical="center" textRotation="90" wrapText="1"/>
    </xf>
    <xf numFmtId="0" fontId="3" fillId="0" borderId="2" xfId="0" applyFont="1" applyFill="1" applyBorder="1" applyAlignment="1">
      <alignment horizontal="center" vertical="center" textRotation="90" wrapText="1"/>
    </xf>
    <xf numFmtId="0" fontId="0" fillId="0" borderId="26" xfId="0" applyFont="1" applyFill="1" applyBorder="1" applyAlignment="1">
      <alignment horizontal="center" vertical="center" textRotation="90" wrapText="1"/>
    </xf>
    <xf numFmtId="0" fontId="0" fillId="0" borderId="25"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3" xfId="0" applyFont="1" applyFill="1" applyBorder="1" applyAlignment="1">
      <alignment horizontal="center" vertical="center" textRotation="90" wrapText="1"/>
    </xf>
    <xf numFmtId="0" fontId="0" fillId="0" borderId="4" xfId="0" applyFont="1" applyFill="1" applyBorder="1" applyAlignment="1">
      <alignment horizontal="center" vertical="center" textRotation="90" wrapText="1"/>
    </xf>
    <xf numFmtId="0" fontId="0" fillId="0" borderId="1" xfId="0" applyFont="1" applyFill="1" applyBorder="1" applyAlignment="1">
      <alignment horizontal="center" vertical="center" textRotation="90" wrapText="1"/>
    </xf>
    <xf numFmtId="0" fontId="0" fillId="0" borderId="22" xfId="0" applyFont="1" applyFill="1" applyBorder="1" applyAlignment="1">
      <alignment horizontal="center" vertical="center" textRotation="90" wrapText="1"/>
    </xf>
    <xf numFmtId="0" fontId="0" fillId="0" borderId="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5" xfId="0" applyFill="1" applyBorder="1" applyAlignment="1">
      <alignment horizontal="center" vertical="center" textRotation="90" wrapText="1"/>
    </xf>
    <xf numFmtId="0" fontId="0" fillId="0" borderId="7" xfId="0" applyFill="1" applyBorder="1" applyAlignment="1">
      <alignment horizontal="center" vertical="center" textRotation="90" wrapText="1"/>
    </xf>
    <xf numFmtId="0" fontId="0" fillId="0" borderId="23" xfId="0" applyFill="1" applyBorder="1" applyAlignment="1">
      <alignment horizontal="center" vertical="center" textRotation="90" wrapText="1"/>
    </xf>
    <xf numFmtId="0" fontId="0" fillId="0" borderId="26" xfId="0" applyFill="1" applyBorder="1" applyAlignment="1">
      <alignment horizontal="center" vertical="center" textRotation="90" wrapText="1"/>
    </xf>
    <xf numFmtId="0" fontId="0" fillId="0" borderId="10" xfId="0" applyFont="1" applyFill="1" applyBorder="1" applyAlignment="1">
      <alignment horizontal="center" vertical="center" textRotation="90" wrapText="1"/>
    </xf>
    <xf numFmtId="0" fontId="0" fillId="0" borderId="1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25" xfId="0"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0" fillId="0" borderId="1" xfId="0" applyFill="1" applyBorder="1" applyAlignment="1">
      <alignment horizontal="center" vertical="center" textRotation="90" wrapText="1"/>
    </xf>
    <xf numFmtId="0" fontId="0" fillId="0" borderId="1" xfId="0" applyFont="1" applyFill="1" applyBorder="1" applyAlignment="1">
      <alignment horizontal="center" vertical="center" wrapText="1"/>
    </xf>
    <xf numFmtId="0" fontId="2" fillId="3" borderId="10" xfId="0" applyFont="1" applyFill="1" applyBorder="1" applyAlignment="1">
      <alignment horizontal="center" vertical="center" wrapText="1"/>
    </xf>
  </cellXfs>
  <cellStyles count="6">
    <cellStyle name="Millares" xfId="4" builtinId="3"/>
    <cellStyle name="Millares [0]" xfId="5" builtinId="6"/>
    <cellStyle name="Millares 2" xfId="2" xr:uid="{00000000-0005-0000-0000-000002000000}"/>
    <cellStyle name="Moneda [0]" xfId="1" builtinId="7"/>
    <cellStyle name="Normal" xfId="0" builtinId="0"/>
    <cellStyle name="Porcentaje" xfId="3" builtinId="5"/>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79"/>
  <sheetViews>
    <sheetView tabSelected="1" zoomScale="70" zoomScaleNormal="70" zoomScalePageLayoutView="80" workbookViewId="0"/>
  </sheetViews>
  <sheetFormatPr baseColWidth="10" defaultColWidth="11.453125" defaultRowHeight="14.5"/>
  <cols>
    <col min="1" max="1" width="17" style="4" customWidth="1"/>
    <col min="2" max="2" width="24.453125" style="4" customWidth="1"/>
    <col min="3" max="3" width="30.1796875" style="4" hidden="1" customWidth="1"/>
    <col min="4" max="4" width="28.453125" style="4" hidden="1" customWidth="1"/>
    <col min="5" max="5" width="32.453125" style="4" hidden="1" customWidth="1"/>
    <col min="6" max="7" width="20.1796875" style="4" customWidth="1"/>
    <col min="8" max="10" width="33.453125" style="4" customWidth="1"/>
    <col min="11" max="11" width="33.26953125" style="4" customWidth="1"/>
    <col min="12" max="15" width="33.453125" style="4" hidden="1" customWidth="1"/>
    <col min="16" max="18" width="33.453125" style="4" customWidth="1"/>
    <col min="19" max="19" width="21.453125" style="4" customWidth="1"/>
    <col min="20" max="20" width="32.1796875" style="4" customWidth="1"/>
    <col min="21" max="21" width="21.453125" style="6" customWidth="1"/>
    <col min="22" max="22" width="23.453125" style="4" customWidth="1"/>
    <col min="23" max="23" width="32" style="4" bestFit="1" customWidth="1"/>
    <col min="24" max="24" width="23.81640625" style="4" customWidth="1"/>
    <col min="25" max="25" width="25.453125" style="4" customWidth="1"/>
    <col min="26" max="26" width="36.7265625" style="7" customWidth="1"/>
    <col min="27" max="27" width="36.453125" style="7" customWidth="1"/>
    <col min="28" max="28" width="22" style="4" customWidth="1"/>
    <col min="29" max="29" width="23.81640625" style="8" customWidth="1"/>
    <col min="30" max="30" width="20.81640625" style="4" customWidth="1"/>
    <col min="31" max="31" width="27.1796875" style="4" customWidth="1"/>
    <col min="32" max="32" width="24.453125" style="4" customWidth="1"/>
    <col min="33" max="33" width="23.1796875" style="5" customWidth="1"/>
    <col min="34" max="34" width="43.453125" style="4" bestFit="1" customWidth="1"/>
    <col min="35" max="35" width="32.453125" style="4" customWidth="1"/>
    <col min="36" max="36" width="39.1796875" style="2" customWidth="1"/>
    <col min="37" max="42" width="11.453125" style="2"/>
    <col min="43" max="16384" width="11.453125" style="1"/>
  </cols>
  <sheetData>
    <row r="1" spans="1:43" ht="78.75" customHeight="1" thickBot="1">
      <c r="A1" s="9" t="s">
        <v>0</v>
      </c>
      <c r="B1" s="11" t="s">
        <v>22</v>
      </c>
      <c r="C1" s="54" t="s">
        <v>1</v>
      </c>
      <c r="D1" s="10" t="s">
        <v>2</v>
      </c>
      <c r="E1" s="48" t="s">
        <v>3</v>
      </c>
      <c r="F1" s="9" t="s">
        <v>4</v>
      </c>
      <c r="G1" s="10" t="s">
        <v>246</v>
      </c>
      <c r="H1" s="10" t="s">
        <v>5</v>
      </c>
      <c r="I1" s="10" t="s">
        <v>9</v>
      </c>
      <c r="J1" s="10" t="s">
        <v>324</v>
      </c>
      <c r="K1" s="10" t="s">
        <v>326</v>
      </c>
      <c r="L1" s="10" t="s">
        <v>327</v>
      </c>
      <c r="M1" s="10" t="s">
        <v>328</v>
      </c>
      <c r="N1" s="10" t="s">
        <v>329</v>
      </c>
      <c r="O1" s="10" t="s">
        <v>10</v>
      </c>
      <c r="P1" s="10" t="s">
        <v>11</v>
      </c>
      <c r="Q1" s="10" t="s">
        <v>12</v>
      </c>
      <c r="R1" s="10" t="s">
        <v>248</v>
      </c>
      <c r="S1" s="10" t="s">
        <v>2</v>
      </c>
      <c r="T1" s="126" t="s">
        <v>6</v>
      </c>
      <c r="U1" s="127" t="s">
        <v>7</v>
      </c>
      <c r="V1" s="126" t="s">
        <v>8</v>
      </c>
      <c r="W1" s="126" t="s">
        <v>20</v>
      </c>
      <c r="X1" s="126" t="s">
        <v>361</v>
      </c>
      <c r="Y1" s="126" t="s">
        <v>21</v>
      </c>
      <c r="Z1" s="126" t="s">
        <v>321</v>
      </c>
      <c r="AA1" s="126" t="s">
        <v>322</v>
      </c>
      <c r="AB1" s="126" t="s">
        <v>355</v>
      </c>
      <c r="AC1" s="128" t="s">
        <v>356</v>
      </c>
      <c r="AD1" s="126" t="s">
        <v>13</v>
      </c>
      <c r="AE1" s="126" t="s">
        <v>14</v>
      </c>
      <c r="AF1" s="126" t="s">
        <v>15</v>
      </c>
      <c r="AG1" s="129" t="s">
        <v>357</v>
      </c>
      <c r="AH1" s="126" t="s">
        <v>16</v>
      </c>
      <c r="AI1" s="126" t="s">
        <v>17</v>
      </c>
      <c r="AJ1" s="126" t="s">
        <v>323</v>
      </c>
    </row>
    <row r="2" spans="1:43" s="4" customFormat="1" ht="138.75" customHeight="1">
      <c r="A2" s="135" t="s">
        <v>23</v>
      </c>
      <c r="B2" s="132" t="s">
        <v>24</v>
      </c>
      <c r="C2" s="55"/>
      <c r="D2" s="35">
        <v>0</v>
      </c>
      <c r="E2" s="49"/>
      <c r="F2" s="96" t="s">
        <v>25</v>
      </c>
      <c r="G2" s="38" t="s">
        <v>325</v>
      </c>
      <c r="H2" s="118" t="s">
        <v>93</v>
      </c>
      <c r="I2" s="38" t="s">
        <v>325</v>
      </c>
      <c r="J2" s="38" t="s">
        <v>325</v>
      </c>
      <c r="K2" s="38" t="s">
        <v>325</v>
      </c>
      <c r="L2" s="38" t="s">
        <v>325</v>
      </c>
      <c r="M2" s="38" t="s">
        <v>325</v>
      </c>
      <c r="N2" s="38" t="s">
        <v>325</v>
      </c>
      <c r="O2" s="38" t="s">
        <v>325</v>
      </c>
      <c r="P2" s="38" t="s">
        <v>325</v>
      </c>
      <c r="Q2" s="38" t="s">
        <v>325</v>
      </c>
      <c r="R2" s="38" t="s">
        <v>325</v>
      </c>
      <c r="S2" s="36">
        <v>0</v>
      </c>
      <c r="T2" s="123" t="s">
        <v>94</v>
      </c>
      <c r="U2" s="14">
        <v>10</v>
      </c>
      <c r="V2" s="14">
        <v>3</v>
      </c>
      <c r="W2" s="14">
        <v>3</v>
      </c>
      <c r="X2" s="14">
        <v>6</v>
      </c>
      <c r="Y2" s="14">
        <v>3</v>
      </c>
      <c r="Z2" s="123" t="s">
        <v>325</v>
      </c>
      <c r="AA2" s="123" t="s">
        <v>325</v>
      </c>
      <c r="AB2" s="123" t="s">
        <v>325</v>
      </c>
      <c r="AC2" s="123" t="s">
        <v>325</v>
      </c>
      <c r="AD2" s="43" t="s">
        <v>333</v>
      </c>
      <c r="AE2" s="43" t="s">
        <v>334</v>
      </c>
      <c r="AF2" s="43" t="s">
        <v>330</v>
      </c>
      <c r="AG2" s="123" t="s">
        <v>325</v>
      </c>
      <c r="AH2" s="123" t="s">
        <v>325</v>
      </c>
      <c r="AI2" s="123" t="s">
        <v>325</v>
      </c>
      <c r="AJ2" s="123" t="s">
        <v>325</v>
      </c>
      <c r="AK2" s="3"/>
      <c r="AL2" s="3"/>
      <c r="AM2" s="3"/>
      <c r="AN2" s="3"/>
      <c r="AO2" s="3"/>
      <c r="AP2" s="3"/>
    </row>
    <row r="3" spans="1:43" s="4" customFormat="1" ht="190.5" customHeight="1">
      <c r="A3" s="136"/>
      <c r="B3" s="133"/>
      <c r="C3" s="56"/>
      <c r="D3" s="13"/>
      <c r="E3" s="50"/>
      <c r="F3" s="134" t="s">
        <v>26</v>
      </c>
      <c r="G3" s="38" t="s">
        <v>325</v>
      </c>
      <c r="H3" s="38" t="s">
        <v>95</v>
      </c>
      <c r="I3" s="38" t="s">
        <v>325</v>
      </c>
      <c r="J3" s="38" t="s">
        <v>325</v>
      </c>
      <c r="K3" s="38" t="s">
        <v>325</v>
      </c>
      <c r="L3" s="38" t="s">
        <v>325</v>
      </c>
      <c r="M3" s="38" t="s">
        <v>325</v>
      </c>
      <c r="N3" s="38" t="s">
        <v>325</v>
      </c>
      <c r="O3" s="38" t="s">
        <v>325</v>
      </c>
      <c r="P3" s="38" t="s">
        <v>325</v>
      </c>
      <c r="Q3" s="38" t="s">
        <v>325</v>
      </c>
      <c r="R3" s="38" t="s">
        <v>325</v>
      </c>
      <c r="S3" s="38">
        <v>0</v>
      </c>
      <c r="T3" s="123" t="s">
        <v>97</v>
      </c>
      <c r="U3" s="14">
        <v>8</v>
      </c>
      <c r="V3" s="14">
        <v>2</v>
      </c>
      <c r="W3" s="14">
        <v>2</v>
      </c>
      <c r="X3" s="14">
        <v>4</v>
      </c>
      <c r="Y3" s="14">
        <v>2</v>
      </c>
      <c r="Z3" s="123" t="s">
        <v>325</v>
      </c>
      <c r="AA3" s="123" t="s">
        <v>325</v>
      </c>
      <c r="AB3" s="123" t="s">
        <v>325</v>
      </c>
      <c r="AC3" s="123" t="s">
        <v>325</v>
      </c>
      <c r="AD3" s="43" t="s">
        <v>333</v>
      </c>
      <c r="AE3" s="43" t="s">
        <v>334</v>
      </c>
      <c r="AF3" s="43" t="s">
        <v>330</v>
      </c>
      <c r="AG3" s="123" t="s">
        <v>325</v>
      </c>
      <c r="AH3" s="123" t="s">
        <v>325</v>
      </c>
      <c r="AI3" s="123" t="s">
        <v>325</v>
      </c>
      <c r="AJ3" s="123" t="s">
        <v>325</v>
      </c>
      <c r="AK3" s="3"/>
      <c r="AL3" s="3"/>
      <c r="AM3" s="3"/>
      <c r="AN3" s="3"/>
      <c r="AO3" s="3"/>
      <c r="AP3" s="3"/>
    </row>
    <row r="4" spans="1:43" s="4" customFormat="1" ht="184.5" customHeight="1">
      <c r="A4" s="136"/>
      <c r="B4" s="133"/>
      <c r="C4" s="56"/>
      <c r="D4" s="13"/>
      <c r="E4" s="51"/>
      <c r="F4" s="134"/>
      <c r="G4" s="38" t="s">
        <v>325</v>
      </c>
      <c r="H4" s="38" t="s">
        <v>96</v>
      </c>
      <c r="I4" s="38" t="s">
        <v>325</v>
      </c>
      <c r="J4" s="38" t="s">
        <v>325</v>
      </c>
      <c r="K4" s="38" t="s">
        <v>325</v>
      </c>
      <c r="L4" s="38" t="s">
        <v>325</v>
      </c>
      <c r="M4" s="38" t="s">
        <v>325</v>
      </c>
      <c r="N4" s="38" t="s">
        <v>325</v>
      </c>
      <c r="O4" s="38" t="s">
        <v>325</v>
      </c>
      <c r="P4" s="38" t="s">
        <v>325</v>
      </c>
      <c r="Q4" s="38" t="s">
        <v>325</v>
      </c>
      <c r="R4" s="38" t="s">
        <v>325</v>
      </c>
      <c r="S4" s="38">
        <v>150</v>
      </c>
      <c r="T4" s="123" t="s">
        <v>98</v>
      </c>
      <c r="U4" s="14">
        <v>450</v>
      </c>
      <c r="V4" s="14">
        <v>120</v>
      </c>
      <c r="W4" s="14">
        <v>120</v>
      </c>
      <c r="X4" s="14">
        <v>120</v>
      </c>
      <c r="Y4" s="14">
        <v>120</v>
      </c>
      <c r="Z4" s="123" t="s">
        <v>325</v>
      </c>
      <c r="AA4" s="123" t="s">
        <v>325</v>
      </c>
      <c r="AB4" s="123" t="s">
        <v>325</v>
      </c>
      <c r="AC4" s="123" t="s">
        <v>325</v>
      </c>
      <c r="AD4" s="43" t="s">
        <v>333</v>
      </c>
      <c r="AE4" s="43" t="s">
        <v>334</v>
      </c>
      <c r="AF4" s="43" t="s">
        <v>330</v>
      </c>
      <c r="AG4" s="123" t="s">
        <v>325</v>
      </c>
      <c r="AH4" s="123" t="s">
        <v>325</v>
      </c>
      <c r="AI4" s="123" t="s">
        <v>325</v>
      </c>
      <c r="AJ4" s="123" t="s">
        <v>325</v>
      </c>
      <c r="AK4" s="3"/>
      <c r="AL4" s="3"/>
      <c r="AM4" s="3"/>
      <c r="AN4" s="3"/>
      <c r="AO4" s="3"/>
      <c r="AP4" s="3"/>
    </row>
    <row r="5" spans="1:43" s="4" customFormat="1" ht="200.25" customHeight="1">
      <c r="A5" s="136"/>
      <c r="B5" s="133"/>
      <c r="C5" s="56"/>
      <c r="D5" s="13"/>
      <c r="E5" s="51"/>
      <c r="F5" s="97" t="s">
        <v>27</v>
      </c>
      <c r="G5" s="38" t="s">
        <v>325</v>
      </c>
      <c r="H5" s="38" t="s">
        <v>99</v>
      </c>
      <c r="I5" s="38" t="s">
        <v>325</v>
      </c>
      <c r="J5" s="38" t="s">
        <v>325</v>
      </c>
      <c r="K5" s="38" t="s">
        <v>325</v>
      </c>
      <c r="L5" s="38" t="s">
        <v>325</v>
      </c>
      <c r="M5" s="38" t="s">
        <v>325</v>
      </c>
      <c r="N5" s="38" t="s">
        <v>325</v>
      </c>
      <c r="O5" s="38" t="s">
        <v>325</v>
      </c>
      <c r="P5" s="38" t="s">
        <v>325</v>
      </c>
      <c r="Q5" s="38" t="s">
        <v>325</v>
      </c>
      <c r="R5" s="38" t="s">
        <v>325</v>
      </c>
      <c r="S5" s="38">
        <v>8</v>
      </c>
      <c r="T5" s="123" t="s">
        <v>100</v>
      </c>
      <c r="U5" s="14">
        <v>9</v>
      </c>
      <c r="V5" s="14">
        <v>3</v>
      </c>
      <c r="W5" s="14">
        <v>3</v>
      </c>
      <c r="X5" s="14">
        <v>6</v>
      </c>
      <c r="Y5" s="14">
        <v>2</v>
      </c>
      <c r="Z5" s="123" t="s">
        <v>325</v>
      </c>
      <c r="AA5" s="123" t="s">
        <v>325</v>
      </c>
      <c r="AB5" s="123" t="s">
        <v>325</v>
      </c>
      <c r="AC5" s="123" t="s">
        <v>325</v>
      </c>
      <c r="AD5" s="43" t="s">
        <v>333</v>
      </c>
      <c r="AE5" s="43" t="s">
        <v>334</v>
      </c>
      <c r="AF5" s="43" t="s">
        <v>330</v>
      </c>
      <c r="AG5" s="123" t="s">
        <v>325</v>
      </c>
      <c r="AH5" s="123" t="s">
        <v>325</v>
      </c>
      <c r="AI5" s="123" t="s">
        <v>325</v>
      </c>
      <c r="AJ5" s="123" t="s">
        <v>325</v>
      </c>
      <c r="AK5" s="3"/>
      <c r="AL5" s="3"/>
      <c r="AM5" s="3"/>
      <c r="AN5" s="3"/>
      <c r="AO5" s="3"/>
      <c r="AP5" s="3"/>
    </row>
    <row r="6" spans="1:43" s="4" customFormat="1" ht="174" customHeight="1">
      <c r="A6" s="136"/>
      <c r="B6" s="133" t="s">
        <v>28</v>
      </c>
      <c r="C6" s="56"/>
      <c r="D6" s="13"/>
      <c r="E6" s="51"/>
      <c r="F6" s="97" t="s">
        <v>101</v>
      </c>
      <c r="G6" s="38" t="s">
        <v>325</v>
      </c>
      <c r="H6" s="38" t="s">
        <v>103</v>
      </c>
      <c r="I6" s="38" t="s">
        <v>325</v>
      </c>
      <c r="J6" s="38" t="s">
        <v>325</v>
      </c>
      <c r="K6" s="38" t="s">
        <v>325</v>
      </c>
      <c r="L6" s="38" t="s">
        <v>325</v>
      </c>
      <c r="M6" s="38" t="s">
        <v>325</v>
      </c>
      <c r="N6" s="38" t="s">
        <v>325</v>
      </c>
      <c r="O6" s="38" t="s">
        <v>325</v>
      </c>
      <c r="P6" s="38" t="s">
        <v>325</v>
      </c>
      <c r="Q6" s="38" t="s">
        <v>325</v>
      </c>
      <c r="R6" s="38" t="s">
        <v>325</v>
      </c>
      <c r="S6" s="38">
        <v>0</v>
      </c>
      <c r="T6" s="123" t="s">
        <v>105</v>
      </c>
      <c r="U6" s="14">
        <v>200</v>
      </c>
      <c r="V6" s="123">
        <v>50</v>
      </c>
      <c r="W6" s="123">
        <v>50</v>
      </c>
      <c r="X6" s="123">
        <v>0</v>
      </c>
      <c r="Y6" s="123">
        <v>50</v>
      </c>
      <c r="Z6" s="123" t="s">
        <v>325</v>
      </c>
      <c r="AA6" s="123" t="s">
        <v>325</v>
      </c>
      <c r="AB6" s="123" t="s">
        <v>325</v>
      </c>
      <c r="AC6" s="123" t="s">
        <v>325</v>
      </c>
      <c r="AD6" s="43" t="s">
        <v>333</v>
      </c>
      <c r="AE6" s="43" t="s">
        <v>334</v>
      </c>
      <c r="AF6" s="43" t="s">
        <v>330</v>
      </c>
      <c r="AG6" s="123" t="s">
        <v>325</v>
      </c>
      <c r="AH6" s="123" t="s">
        <v>325</v>
      </c>
      <c r="AI6" s="123" t="s">
        <v>325</v>
      </c>
      <c r="AJ6" s="123" t="s">
        <v>325</v>
      </c>
      <c r="AK6" s="3"/>
      <c r="AL6" s="3"/>
      <c r="AM6" s="3"/>
      <c r="AN6" s="3"/>
      <c r="AO6" s="3"/>
      <c r="AP6" s="3"/>
    </row>
    <row r="7" spans="1:43" s="4" customFormat="1" ht="134.25" customHeight="1" thickBot="1">
      <c r="A7" s="137"/>
      <c r="B7" s="139"/>
      <c r="C7" s="56"/>
      <c r="D7" s="13"/>
      <c r="E7" s="51"/>
      <c r="F7" s="98" t="s">
        <v>102</v>
      </c>
      <c r="G7" s="16" t="s">
        <v>325</v>
      </c>
      <c r="H7" s="16" t="s">
        <v>104</v>
      </c>
      <c r="I7" s="16" t="s">
        <v>325</v>
      </c>
      <c r="J7" s="16" t="s">
        <v>325</v>
      </c>
      <c r="K7" s="16" t="s">
        <v>325</v>
      </c>
      <c r="L7" s="16" t="s">
        <v>325</v>
      </c>
      <c r="M7" s="16" t="s">
        <v>325</v>
      </c>
      <c r="N7" s="16" t="s">
        <v>325</v>
      </c>
      <c r="O7" s="16" t="s">
        <v>325</v>
      </c>
      <c r="P7" s="16" t="s">
        <v>325</v>
      </c>
      <c r="Q7" s="16" t="s">
        <v>325</v>
      </c>
      <c r="R7" s="16" t="s">
        <v>325</v>
      </c>
      <c r="S7" s="16">
        <v>16000</v>
      </c>
      <c r="T7" s="123" t="s">
        <v>106</v>
      </c>
      <c r="U7" s="14">
        <v>16000</v>
      </c>
      <c r="V7" s="123">
        <v>4000</v>
      </c>
      <c r="W7" s="123">
        <v>4000</v>
      </c>
      <c r="X7" s="123">
        <v>8000</v>
      </c>
      <c r="Y7" s="123">
        <v>4000</v>
      </c>
      <c r="Z7" s="123" t="s">
        <v>325</v>
      </c>
      <c r="AA7" s="123" t="s">
        <v>325</v>
      </c>
      <c r="AB7" s="123" t="s">
        <v>325</v>
      </c>
      <c r="AC7" s="123" t="s">
        <v>325</v>
      </c>
      <c r="AD7" s="43" t="s">
        <v>333</v>
      </c>
      <c r="AE7" s="43" t="s">
        <v>334</v>
      </c>
      <c r="AF7" s="43" t="s">
        <v>330</v>
      </c>
      <c r="AG7" s="123" t="s">
        <v>325</v>
      </c>
      <c r="AH7" s="123" t="s">
        <v>325</v>
      </c>
      <c r="AI7" s="123" t="s">
        <v>325</v>
      </c>
      <c r="AJ7" s="123" t="s">
        <v>325</v>
      </c>
      <c r="AK7" s="3"/>
      <c r="AL7" s="3"/>
      <c r="AM7" s="3"/>
      <c r="AN7" s="3"/>
      <c r="AO7" s="3"/>
      <c r="AP7" s="3"/>
    </row>
    <row r="8" spans="1:43" s="4" customFormat="1" ht="184.5" customHeight="1" thickBot="1">
      <c r="A8" s="135"/>
      <c r="B8" s="40" t="s">
        <v>29</v>
      </c>
      <c r="C8" s="12"/>
      <c r="D8" s="13"/>
      <c r="E8" s="13"/>
      <c r="F8" s="35" t="s">
        <v>30</v>
      </c>
      <c r="G8" s="76" t="s">
        <v>255</v>
      </c>
      <c r="H8" s="36" t="s">
        <v>108</v>
      </c>
      <c r="I8" s="77" t="s">
        <v>256</v>
      </c>
      <c r="J8" s="16" t="s">
        <v>325</v>
      </c>
      <c r="K8" s="16" t="s">
        <v>325</v>
      </c>
      <c r="L8" s="79">
        <v>0</v>
      </c>
      <c r="M8" s="16" t="s">
        <v>325</v>
      </c>
      <c r="N8" s="16" t="s">
        <v>325</v>
      </c>
      <c r="O8" s="121" t="s">
        <v>257</v>
      </c>
      <c r="P8" s="42" t="s">
        <v>336</v>
      </c>
      <c r="Q8" s="16" t="s">
        <v>325</v>
      </c>
      <c r="R8" s="76" t="s">
        <v>256</v>
      </c>
      <c r="S8" s="36">
        <v>6</v>
      </c>
      <c r="T8" s="123" t="s">
        <v>109</v>
      </c>
      <c r="U8" s="14">
        <v>6</v>
      </c>
      <c r="V8" s="123">
        <v>2</v>
      </c>
      <c r="W8" s="123">
        <v>2</v>
      </c>
      <c r="X8" s="123">
        <v>4</v>
      </c>
      <c r="Y8" s="123">
        <v>1</v>
      </c>
      <c r="Z8" s="117">
        <v>2</v>
      </c>
      <c r="AA8" s="117">
        <v>2</v>
      </c>
      <c r="AB8" s="44" t="str">
        <f>+J8</f>
        <v>N/A</v>
      </c>
      <c r="AC8" s="123" t="s">
        <v>325</v>
      </c>
      <c r="AD8" s="43" t="s">
        <v>333</v>
      </c>
      <c r="AE8" s="43" t="s">
        <v>334</v>
      </c>
      <c r="AF8" s="43" t="s">
        <v>330</v>
      </c>
      <c r="AG8" s="123" t="s">
        <v>325</v>
      </c>
      <c r="AH8" s="43" t="s">
        <v>331</v>
      </c>
      <c r="AI8" s="43" t="s">
        <v>332</v>
      </c>
      <c r="AJ8" s="130" t="s">
        <v>360</v>
      </c>
      <c r="AK8" s="3"/>
      <c r="AL8" s="3"/>
      <c r="AM8" s="3"/>
      <c r="AN8" s="3"/>
      <c r="AO8" s="3"/>
      <c r="AP8" s="3"/>
    </row>
    <row r="9" spans="1:43" s="4" customFormat="1" ht="184.5" customHeight="1" thickBot="1">
      <c r="A9" s="136"/>
      <c r="B9" s="166" t="s">
        <v>245</v>
      </c>
      <c r="C9" s="12"/>
      <c r="D9" s="13"/>
      <c r="E9" s="13"/>
      <c r="F9" s="18" t="s">
        <v>26</v>
      </c>
      <c r="G9" s="33" t="s">
        <v>261</v>
      </c>
      <c r="H9" s="43" t="s">
        <v>95</v>
      </c>
      <c r="I9" s="46" t="s">
        <v>263</v>
      </c>
      <c r="J9" s="16" t="s">
        <v>325</v>
      </c>
      <c r="K9" s="16" t="s">
        <v>325</v>
      </c>
      <c r="L9" s="34" t="e">
        <f>+J9*60%</f>
        <v>#VALUE!</v>
      </c>
      <c r="M9" s="16" t="s">
        <v>325</v>
      </c>
      <c r="N9" s="16" t="s">
        <v>325</v>
      </c>
      <c r="O9" s="122" t="s">
        <v>264</v>
      </c>
      <c r="P9" s="43" t="s">
        <v>337</v>
      </c>
      <c r="Q9" s="16" t="s">
        <v>325</v>
      </c>
      <c r="R9" s="32" t="s">
        <v>262</v>
      </c>
      <c r="S9" s="31">
        <v>0</v>
      </c>
      <c r="T9" s="43" t="s">
        <v>97</v>
      </c>
      <c r="U9" s="14">
        <v>8</v>
      </c>
      <c r="V9" s="47">
        <v>2</v>
      </c>
      <c r="W9" s="47">
        <v>2</v>
      </c>
      <c r="X9" s="47"/>
      <c r="Y9" s="125">
        <v>4</v>
      </c>
      <c r="Z9" s="117">
        <v>150</v>
      </c>
      <c r="AA9" s="117">
        <v>150</v>
      </c>
      <c r="AB9" s="44" t="str">
        <f t="shared" ref="AB9:AB12" si="0">+J9</f>
        <v>N/A</v>
      </c>
      <c r="AC9" s="123" t="s">
        <v>325</v>
      </c>
      <c r="AD9" s="43" t="s">
        <v>333</v>
      </c>
      <c r="AE9" s="43" t="s">
        <v>334</v>
      </c>
      <c r="AF9" s="43" t="s">
        <v>330</v>
      </c>
      <c r="AG9" s="123" t="s">
        <v>325</v>
      </c>
      <c r="AH9" s="43" t="s">
        <v>331</v>
      </c>
      <c r="AI9" s="43" t="s">
        <v>332</v>
      </c>
      <c r="AJ9" s="130" t="s">
        <v>360</v>
      </c>
      <c r="AK9" s="3"/>
      <c r="AL9" s="3"/>
      <c r="AM9" s="3"/>
      <c r="AN9" s="3"/>
      <c r="AO9" s="3"/>
      <c r="AP9" s="3"/>
    </row>
    <row r="10" spans="1:43" s="4" customFormat="1" ht="184.5" customHeight="1" thickBot="1">
      <c r="A10" s="136"/>
      <c r="B10" s="166"/>
      <c r="C10" s="12"/>
      <c r="D10" s="13"/>
      <c r="E10" s="13"/>
      <c r="F10" s="18" t="s">
        <v>27</v>
      </c>
      <c r="G10" s="18" t="s">
        <v>247</v>
      </c>
      <c r="H10" s="43" t="s">
        <v>338</v>
      </c>
      <c r="I10" s="45" t="s">
        <v>250</v>
      </c>
      <c r="J10" s="16" t="s">
        <v>325</v>
      </c>
      <c r="K10" s="16" t="s">
        <v>325</v>
      </c>
      <c r="L10" s="34">
        <v>0</v>
      </c>
      <c r="M10" s="16" t="s">
        <v>325</v>
      </c>
      <c r="N10" s="16" t="s">
        <v>325</v>
      </c>
      <c r="O10" s="14">
        <v>2021130010024</v>
      </c>
      <c r="P10" s="43" t="s">
        <v>339</v>
      </c>
      <c r="Q10" s="16" t="s">
        <v>325</v>
      </c>
      <c r="R10" s="31" t="s">
        <v>249</v>
      </c>
      <c r="S10" s="31">
        <v>0</v>
      </c>
      <c r="T10" s="43" t="s">
        <v>100</v>
      </c>
      <c r="U10" s="47">
        <v>9</v>
      </c>
      <c r="V10" s="47">
        <v>3</v>
      </c>
      <c r="W10" s="47">
        <v>3</v>
      </c>
      <c r="X10" s="47"/>
      <c r="Y10" s="123">
        <v>6</v>
      </c>
      <c r="Z10" s="117">
        <v>3</v>
      </c>
      <c r="AA10" s="117">
        <v>6</v>
      </c>
      <c r="AB10" s="44" t="str">
        <f t="shared" si="0"/>
        <v>N/A</v>
      </c>
      <c r="AC10" s="123" t="s">
        <v>325</v>
      </c>
      <c r="AD10" s="43" t="s">
        <v>333</v>
      </c>
      <c r="AE10" s="43" t="s">
        <v>334</v>
      </c>
      <c r="AF10" s="43" t="s">
        <v>330</v>
      </c>
      <c r="AG10" s="123" t="s">
        <v>325</v>
      </c>
      <c r="AH10" s="43" t="s">
        <v>331</v>
      </c>
      <c r="AI10" s="43" t="s">
        <v>332</v>
      </c>
      <c r="AJ10" s="130" t="s">
        <v>360</v>
      </c>
      <c r="AK10" s="3"/>
      <c r="AL10" s="3"/>
      <c r="AM10" s="3"/>
      <c r="AN10" s="3"/>
      <c r="AO10" s="3"/>
      <c r="AP10" s="3"/>
    </row>
    <row r="11" spans="1:43" s="4" customFormat="1" ht="184.5" customHeight="1" thickBot="1">
      <c r="A11" s="136"/>
      <c r="B11" s="149" t="s">
        <v>31</v>
      </c>
      <c r="C11" s="12"/>
      <c r="D11" s="13"/>
      <c r="E11" s="13"/>
      <c r="F11" s="151" t="s">
        <v>32</v>
      </c>
      <c r="G11" s="164" t="s">
        <v>251</v>
      </c>
      <c r="H11" s="38" t="s">
        <v>110</v>
      </c>
      <c r="I11" s="46" t="s">
        <v>259</v>
      </c>
      <c r="J11" s="16" t="s">
        <v>325</v>
      </c>
      <c r="K11" s="16" t="s">
        <v>325</v>
      </c>
      <c r="L11" s="41">
        <v>0</v>
      </c>
      <c r="M11" s="16" t="s">
        <v>325</v>
      </c>
      <c r="N11" s="16" t="s">
        <v>325</v>
      </c>
      <c r="O11" s="122" t="s">
        <v>260</v>
      </c>
      <c r="P11" s="43" t="s">
        <v>340</v>
      </c>
      <c r="Q11" s="16" t="s">
        <v>325</v>
      </c>
      <c r="R11" s="32" t="s">
        <v>258</v>
      </c>
      <c r="S11" s="31">
        <v>0</v>
      </c>
      <c r="T11" s="43" t="s">
        <v>341</v>
      </c>
      <c r="U11" s="14">
        <v>53</v>
      </c>
      <c r="V11" s="123">
        <v>15</v>
      </c>
      <c r="W11" s="123">
        <v>15</v>
      </c>
      <c r="X11" s="123"/>
      <c r="Y11" s="125">
        <v>30</v>
      </c>
      <c r="Z11" s="117">
        <v>15</v>
      </c>
      <c r="AA11" s="117">
        <v>5</v>
      </c>
      <c r="AB11" s="44" t="str">
        <f t="shared" si="0"/>
        <v>N/A</v>
      </c>
      <c r="AC11" s="123" t="s">
        <v>325</v>
      </c>
      <c r="AD11" s="43" t="s">
        <v>333</v>
      </c>
      <c r="AE11" s="43" t="s">
        <v>334</v>
      </c>
      <c r="AF11" s="43" t="s">
        <v>330</v>
      </c>
      <c r="AG11" s="123" t="s">
        <v>325</v>
      </c>
      <c r="AH11" s="43" t="s">
        <v>331</v>
      </c>
      <c r="AI11" s="43" t="s">
        <v>332</v>
      </c>
      <c r="AJ11" s="130" t="s">
        <v>360</v>
      </c>
      <c r="AK11" s="3"/>
      <c r="AL11" s="3"/>
      <c r="AM11" s="3"/>
      <c r="AN11" s="3"/>
      <c r="AO11" s="3"/>
      <c r="AP11" s="3"/>
    </row>
    <row r="12" spans="1:43" s="3" customFormat="1" ht="197.25" customHeight="1" thickBot="1">
      <c r="A12" s="138"/>
      <c r="B12" s="150"/>
      <c r="C12" s="12"/>
      <c r="D12" s="13"/>
      <c r="E12" s="13"/>
      <c r="F12" s="152"/>
      <c r="G12" s="165"/>
      <c r="H12" s="61" t="s">
        <v>110</v>
      </c>
      <c r="I12" s="62" t="s">
        <v>253</v>
      </c>
      <c r="J12" s="16" t="s">
        <v>325</v>
      </c>
      <c r="K12" s="16" t="s">
        <v>325</v>
      </c>
      <c r="L12" s="63" t="e">
        <f>+J12*80%</f>
        <v>#VALUE!</v>
      </c>
      <c r="M12" s="16" t="s">
        <v>325</v>
      </c>
      <c r="N12" s="16" t="s">
        <v>325</v>
      </c>
      <c r="O12" s="120" t="s">
        <v>254</v>
      </c>
      <c r="P12" s="64" t="s">
        <v>340</v>
      </c>
      <c r="Q12" s="16" t="s">
        <v>325</v>
      </c>
      <c r="R12" s="61" t="s">
        <v>252</v>
      </c>
      <c r="S12" s="61">
        <v>53</v>
      </c>
      <c r="T12" s="123" t="s">
        <v>111</v>
      </c>
      <c r="U12" s="14">
        <v>53</v>
      </c>
      <c r="V12" s="123">
        <v>15</v>
      </c>
      <c r="W12" s="123">
        <v>15</v>
      </c>
      <c r="X12" s="123">
        <v>5</v>
      </c>
      <c r="Y12" s="123">
        <v>13</v>
      </c>
      <c r="Z12" s="117">
        <v>15</v>
      </c>
      <c r="AA12" s="117">
        <v>15</v>
      </c>
      <c r="AB12" s="44" t="str">
        <f t="shared" si="0"/>
        <v>N/A</v>
      </c>
      <c r="AC12" s="123" t="s">
        <v>325</v>
      </c>
      <c r="AD12" s="43" t="s">
        <v>333</v>
      </c>
      <c r="AE12" s="43" t="s">
        <v>334</v>
      </c>
      <c r="AF12" s="43" t="s">
        <v>330</v>
      </c>
      <c r="AG12" s="123" t="s">
        <v>325</v>
      </c>
      <c r="AH12" s="43" t="s">
        <v>331</v>
      </c>
      <c r="AI12" s="43" t="s">
        <v>332</v>
      </c>
      <c r="AJ12" s="130" t="s">
        <v>360</v>
      </c>
      <c r="AQ12" s="4"/>
    </row>
    <row r="13" spans="1:43" s="3" customFormat="1" ht="170.25" customHeight="1">
      <c r="A13" s="140" t="s">
        <v>33</v>
      </c>
      <c r="B13" s="143" t="s">
        <v>34</v>
      </c>
      <c r="C13" s="56"/>
      <c r="D13" s="13"/>
      <c r="E13" s="51"/>
      <c r="F13" s="144" t="s">
        <v>35</v>
      </c>
      <c r="G13" s="99" t="s">
        <v>325</v>
      </c>
      <c r="H13" s="99" t="s">
        <v>112</v>
      </c>
      <c r="I13" s="99" t="s">
        <v>325</v>
      </c>
      <c r="J13" s="99" t="s">
        <v>325</v>
      </c>
      <c r="K13" s="99" t="s">
        <v>325</v>
      </c>
      <c r="L13" s="99" t="s">
        <v>325</v>
      </c>
      <c r="M13" s="99" t="s">
        <v>325</v>
      </c>
      <c r="N13" s="99" t="s">
        <v>325</v>
      </c>
      <c r="O13" s="99" t="s">
        <v>325</v>
      </c>
      <c r="P13" s="99" t="s">
        <v>325</v>
      </c>
      <c r="Q13" s="99" t="s">
        <v>325</v>
      </c>
      <c r="R13" s="99" t="s">
        <v>325</v>
      </c>
      <c r="S13" s="99">
        <v>13136</v>
      </c>
      <c r="T13" s="123" t="s">
        <v>114</v>
      </c>
      <c r="U13" s="14">
        <v>13136</v>
      </c>
      <c r="V13" s="123">
        <v>3300</v>
      </c>
      <c r="W13" s="123">
        <v>3300</v>
      </c>
      <c r="X13" s="123">
        <v>0</v>
      </c>
      <c r="Y13" s="123">
        <v>3300</v>
      </c>
      <c r="Z13" s="123" t="s">
        <v>325</v>
      </c>
      <c r="AA13" s="123" t="s">
        <v>325</v>
      </c>
      <c r="AB13" s="123" t="s">
        <v>325</v>
      </c>
      <c r="AC13" s="123" t="s">
        <v>325</v>
      </c>
      <c r="AD13" s="43" t="s">
        <v>333</v>
      </c>
      <c r="AE13" s="43" t="s">
        <v>334</v>
      </c>
      <c r="AF13" s="43" t="s">
        <v>330</v>
      </c>
      <c r="AG13" s="123" t="s">
        <v>325</v>
      </c>
      <c r="AH13" s="123" t="s">
        <v>325</v>
      </c>
      <c r="AI13" s="123" t="s">
        <v>325</v>
      </c>
      <c r="AJ13" s="123" t="s">
        <v>325</v>
      </c>
      <c r="AQ13" s="4"/>
    </row>
    <row r="14" spans="1:43" s="3" customFormat="1" ht="170.25" customHeight="1">
      <c r="A14" s="136"/>
      <c r="B14" s="133"/>
      <c r="C14" s="56"/>
      <c r="D14" s="13"/>
      <c r="E14" s="51"/>
      <c r="F14" s="134"/>
      <c r="G14" s="38" t="s">
        <v>325</v>
      </c>
      <c r="H14" s="38" t="s">
        <v>113</v>
      </c>
      <c r="I14" s="38" t="s">
        <v>325</v>
      </c>
      <c r="J14" s="38" t="s">
        <v>325</v>
      </c>
      <c r="K14" s="38" t="s">
        <v>325</v>
      </c>
      <c r="L14" s="38" t="s">
        <v>325</v>
      </c>
      <c r="M14" s="38" t="s">
        <v>325</v>
      </c>
      <c r="N14" s="38" t="s">
        <v>325</v>
      </c>
      <c r="O14" s="38" t="s">
        <v>325</v>
      </c>
      <c r="P14" s="38" t="s">
        <v>325</v>
      </c>
      <c r="Q14" s="38" t="s">
        <v>325</v>
      </c>
      <c r="R14" s="38" t="s">
        <v>325</v>
      </c>
      <c r="S14" s="38">
        <v>0</v>
      </c>
      <c r="T14" s="123" t="s">
        <v>115</v>
      </c>
      <c r="U14" s="14">
        <v>10</v>
      </c>
      <c r="V14" s="123">
        <v>3</v>
      </c>
      <c r="W14" s="123">
        <v>3</v>
      </c>
      <c r="X14" s="123">
        <v>0</v>
      </c>
      <c r="Y14" s="123">
        <v>2</v>
      </c>
      <c r="Z14" s="123" t="s">
        <v>325</v>
      </c>
      <c r="AA14" s="123" t="s">
        <v>325</v>
      </c>
      <c r="AB14" s="123" t="s">
        <v>325</v>
      </c>
      <c r="AC14" s="123" t="s">
        <v>325</v>
      </c>
      <c r="AD14" s="43" t="s">
        <v>333</v>
      </c>
      <c r="AE14" s="43" t="s">
        <v>334</v>
      </c>
      <c r="AF14" s="43" t="s">
        <v>330</v>
      </c>
      <c r="AG14" s="123" t="s">
        <v>325</v>
      </c>
      <c r="AH14" s="123" t="s">
        <v>325</v>
      </c>
      <c r="AI14" s="123" t="s">
        <v>325</v>
      </c>
      <c r="AJ14" s="123" t="s">
        <v>325</v>
      </c>
      <c r="AQ14" s="4"/>
    </row>
    <row r="15" spans="1:43" s="3" customFormat="1" ht="162.75" customHeight="1">
      <c r="A15" s="136"/>
      <c r="B15" s="133"/>
      <c r="C15" s="56"/>
      <c r="D15" s="13"/>
      <c r="E15" s="51"/>
      <c r="F15" s="97" t="s">
        <v>36</v>
      </c>
      <c r="G15" s="38" t="s">
        <v>325</v>
      </c>
      <c r="H15" s="38" t="s">
        <v>116</v>
      </c>
      <c r="I15" s="38" t="s">
        <v>325</v>
      </c>
      <c r="J15" s="38" t="s">
        <v>325</v>
      </c>
      <c r="K15" s="38" t="s">
        <v>325</v>
      </c>
      <c r="L15" s="38" t="s">
        <v>325</v>
      </c>
      <c r="M15" s="38" t="s">
        <v>325</v>
      </c>
      <c r="N15" s="38" t="s">
        <v>325</v>
      </c>
      <c r="O15" s="38" t="s">
        <v>325</v>
      </c>
      <c r="P15" s="38" t="s">
        <v>325</v>
      </c>
      <c r="Q15" s="38" t="s">
        <v>325</v>
      </c>
      <c r="R15" s="38" t="s">
        <v>325</v>
      </c>
      <c r="S15" s="38">
        <v>0</v>
      </c>
      <c r="T15" s="123" t="s">
        <v>117</v>
      </c>
      <c r="U15" s="14">
        <v>8</v>
      </c>
      <c r="V15" s="123">
        <v>2</v>
      </c>
      <c r="W15" s="123">
        <v>2</v>
      </c>
      <c r="X15" s="123">
        <v>2</v>
      </c>
      <c r="Y15" s="123">
        <v>2</v>
      </c>
      <c r="Z15" s="123" t="s">
        <v>325</v>
      </c>
      <c r="AA15" s="123" t="s">
        <v>325</v>
      </c>
      <c r="AB15" s="123" t="s">
        <v>325</v>
      </c>
      <c r="AC15" s="123" t="s">
        <v>325</v>
      </c>
      <c r="AD15" s="43" t="s">
        <v>333</v>
      </c>
      <c r="AE15" s="43" t="s">
        <v>334</v>
      </c>
      <c r="AF15" s="43" t="s">
        <v>330</v>
      </c>
      <c r="AG15" s="123" t="s">
        <v>325</v>
      </c>
      <c r="AH15" s="123" t="s">
        <v>325</v>
      </c>
      <c r="AI15" s="123" t="s">
        <v>325</v>
      </c>
      <c r="AJ15" s="123" t="s">
        <v>325</v>
      </c>
      <c r="AQ15" s="4"/>
    </row>
    <row r="16" spans="1:43" s="3" customFormat="1" ht="160.5" customHeight="1">
      <c r="A16" s="136"/>
      <c r="B16" s="133" t="s">
        <v>37</v>
      </c>
      <c r="C16" s="56"/>
      <c r="D16" s="13"/>
      <c r="E16" s="51"/>
      <c r="F16" s="134" t="s">
        <v>38</v>
      </c>
      <c r="G16" s="38" t="s">
        <v>325</v>
      </c>
      <c r="H16" s="38" t="s">
        <v>118</v>
      </c>
      <c r="I16" s="38" t="s">
        <v>325</v>
      </c>
      <c r="J16" s="38" t="s">
        <v>325</v>
      </c>
      <c r="K16" s="38" t="s">
        <v>325</v>
      </c>
      <c r="L16" s="38" t="s">
        <v>325</v>
      </c>
      <c r="M16" s="38" t="s">
        <v>325</v>
      </c>
      <c r="N16" s="38" t="s">
        <v>325</v>
      </c>
      <c r="O16" s="38" t="s">
        <v>325</v>
      </c>
      <c r="P16" s="38" t="s">
        <v>325</v>
      </c>
      <c r="Q16" s="38" t="s">
        <v>325</v>
      </c>
      <c r="R16" s="38" t="s">
        <v>325</v>
      </c>
      <c r="S16" s="38">
        <v>0</v>
      </c>
      <c r="T16" s="123" t="s">
        <v>119</v>
      </c>
      <c r="U16" s="14">
        <v>4</v>
      </c>
      <c r="V16" s="123">
        <v>1</v>
      </c>
      <c r="W16" s="123">
        <v>1</v>
      </c>
      <c r="X16" s="123">
        <v>0</v>
      </c>
      <c r="Y16" s="123">
        <v>1</v>
      </c>
      <c r="Z16" s="123" t="s">
        <v>325</v>
      </c>
      <c r="AA16" s="123" t="s">
        <v>325</v>
      </c>
      <c r="AB16" s="123" t="s">
        <v>325</v>
      </c>
      <c r="AC16" s="123" t="s">
        <v>325</v>
      </c>
      <c r="AD16" s="43" t="s">
        <v>333</v>
      </c>
      <c r="AE16" s="43" t="s">
        <v>334</v>
      </c>
      <c r="AF16" s="43" t="s">
        <v>330</v>
      </c>
      <c r="AG16" s="123" t="s">
        <v>325</v>
      </c>
      <c r="AH16" s="123" t="s">
        <v>325</v>
      </c>
      <c r="AI16" s="123" t="s">
        <v>325</v>
      </c>
      <c r="AJ16" s="123" t="s">
        <v>325</v>
      </c>
      <c r="AQ16" s="4"/>
    </row>
    <row r="17" spans="1:43" s="3" customFormat="1" ht="160.5" customHeight="1">
      <c r="A17" s="136"/>
      <c r="B17" s="133"/>
      <c r="C17" s="56"/>
      <c r="D17" s="13"/>
      <c r="E17" s="51"/>
      <c r="F17" s="134"/>
      <c r="G17" s="38" t="s">
        <v>325</v>
      </c>
      <c r="H17" s="38" t="s">
        <v>120</v>
      </c>
      <c r="I17" s="38" t="s">
        <v>325</v>
      </c>
      <c r="J17" s="38" t="s">
        <v>325</v>
      </c>
      <c r="K17" s="38" t="s">
        <v>325</v>
      </c>
      <c r="L17" s="38" t="s">
        <v>325</v>
      </c>
      <c r="M17" s="38" t="s">
        <v>325</v>
      </c>
      <c r="N17" s="38" t="s">
        <v>325</v>
      </c>
      <c r="O17" s="38" t="s">
        <v>325</v>
      </c>
      <c r="P17" s="38" t="s">
        <v>325</v>
      </c>
      <c r="Q17" s="38" t="s">
        <v>325</v>
      </c>
      <c r="R17" s="38" t="s">
        <v>325</v>
      </c>
      <c r="S17" s="38">
        <v>5</v>
      </c>
      <c r="T17" s="123" t="s">
        <v>121</v>
      </c>
      <c r="U17" s="14">
        <v>7</v>
      </c>
      <c r="V17" s="123">
        <v>2</v>
      </c>
      <c r="W17" s="123">
        <v>2</v>
      </c>
      <c r="X17" s="123">
        <v>2</v>
      </c>
      <c r="Y17" s="123">
        <v>2</v>
      </c>
      <c r="Z17" s="123" t="s">
        <v>325</v>
      </c>
      <c r="AA17" s="123" t="s">
        <v>325</v>
      </c>
      <c r="AB17" s="123" t="s">
        <v>325</v>
      </c>
      <c r="AC17" s="123" t="s">
        <v>325</v>
      </c>
      <c r="AD17" s="43" t="s">
        <v>333</v>
      </c>
      <c r="AE17" s="43" t="s">
        <v>334</v>
      </c>
      <c r="AF17" s="43" t="s">
        <v>330</v>
      </c>
      <c r="AG17" s="123" t="s">
        <v>325</v>
      </c>
      <c r="AH17" s="123" t="s">
        <v>325</v>
      </c>
      <c r="AI17" s="123" t="s">
        <v>325</v>
      </c>
      <c r="AJ17" s="123" t="s">
        <v>325</v>
      </c>
      <c r="AQ17" s="4"/>
    </row>
    <row r="18" spans="1:43" s="3" customFormat="1" ht="189" customHeight="1">
      <c r="A18" s="136"/>
      <c r="B18" s="133" t="s">
        <v>39</v>
      </c>
      <c r="C18" s="56"/>
      <c r="D18" s="13"/>
      <c r="E18" s="51"/>
      <c r="F18" s="134" t="s">
        <v>40</v>
      </c>
      <c r="G18" s="38" t="s">
        <v>325</v>
      </c>
      <c r="H18" s="38" t="s">
        <v>122</v>
      </c>
      <c r="I18" s="38" t="s">
        <v>325</v>
      </c>
      <c r="J18" s="38" t="s">
        <v>325</v>
      </c>
      <c r="K18" s="38" t="s">
        <v>325</v>
      </c>
      <c r="L18" s="38" t="s">
        <v>325</v>
      </c>
      <c r="M18" s="38" t="s">
        <v>325</v>
      </c>
      <c r="N18" s="38" t="s">
        <v>325</v>
      </c>
      <c r="O18" s="38" t="s">
        <v>325</v>
      </c>
      <c r="P18" s="38" t="s">
        <v>325</v>
      </c>
      <c r="Q18" s="38" t="s">
        <v>325</v>
      </c>
      <c r="R18" s="38" t="s">
        <v>325</v>
      </c>
      <c r="S18" s="38">
        <v>0</v>
      </c>
      <c r="T18" s="123" t="s">
        <v>123</v>
      </c>
      <c r="U18" s="14">
        <v>0</v>
      </c>
      <c r="V18" s="123"/>
      <c r="W18" s="123"/>
      <c r="X18" s="123">
        <v>1</v>
      </c>
      <c r="Y18" s="123"/>
      <c r="Z18" s="123" t="s">
        <v>325</v>
      </c>
      <c r="AA18" s="123" t="s">
        <v>325</v>
      </c>
      <c r="AB18" s="123" t="s">
        <v>325</v>
      </c>
      <c r="AC18" s="123" t="s">
        <v>325</v>
      </c>
      <c r="AD18" s="43" t="s">
        <v>333</v>
      </c>
      <c r="AE18" s="43" t="s">
        <v>334</v>
      </c>
      <c r="AF18" s="43" t="s">
        <v>330</v>
      </c>
      <c r="AG18" s="123" t="s">
        <v>325</v>
      </c>
      <c r="AH18" s="123" t="s">
        <v>325</v>
      </c>
      <c r="AI18" s="123" t="s">
        <v>325</v>
      </c>
      <c r="AJ18" s="123" t="s">
        <v>325</v>
      </c>
      <c r="AQ18" s="4"/>
    </row>
    <row r="19" spans="1:43" s="3" customFormat="1" ht="132" customHeight="1" thickBot="1">
      <c r="A19" s="137"/>
      <c r="B19" s="139"/>
      <c r="C19" s="56"/>
      <c r="D19" s="13"/>
      <c r="E19" s="51"/>
      <c r="F19" s="145"/>
      <c r="G19" s="16" t="s">
        <v>325</v>
      </c>
      <c r="H19" s="16" t="s">
        <v>124</v>
      </c>
      <c r="I19" s="16" t="s">
        <v>325</v>
      </c>
      <c r="J19" s="16" t="s">
        <v>325</v>
      </c>
      <c r="K19" s="16" t="s">
        <v>325</v>
      </c>
      <c r="L19" s="16" t="s">
        <v>325</v>
      </c>
      <c r="M19" s="16" t="s">
        <v>325</v>
      </c>
      <c r="N19" s="16" t="s">
        <v>325</v>
      </c>
      <c r="O19" s="16" t="s">
        <v>325</v>
      </c>
      <c r="P19" s="16" t="s">
        <v>325</v>
      </c>
      <c r="Q19" s="16" t="s">
        <v>325</v>
      </c>
      <c r="R19" s="16" t="s">
        <v>325</v>
      </c>
      <c r="S19" s="16">
        <v>0</v>
      </c>
      <c r="T19" s="123" t="s">
        <v>125</v>
      </c>
      <c r="U19" s="14">
        <v>6</v>
      </c>
      <c r="V19" s="123">
        <v>2</v>
      </c>
      <c r="W19" s="123">
        <v>2</v>
      </c>
      <c r="X19" s="123">
        <v>2</v>
      </c>
      <c r="Y19" s="123">
        <v>1</v>
      </c>
      <c r="Z19" s="123" t="s">
        <v>325</v>
      </c>
      <c r="AA19" s="123" t="s">
        <v>325</v>
      </c>
      <c r="AB19" s="123" t="s">
        <v>325</v>
      </c>
      <c r="AC19" s="123" t="s">
        <v>325</v>
      </c>
      <c r="AD19" s="43" t="s">
        <v>333</v>
      </c>
      <c r="AE19" s="43" t="s">
        <v>334</v>
      </c>
      <c r="AF19" s="43" t="s">
        <v>330</v>
      </c>
      <c r="AG19" s="123" t="s">
        <v>325</v>
      </c>
      <c r="AH19" s="123" t="s">
        <v>325</v>
      </c>
      <c r="AI19" s="123" t="s">
        <v>325</v>
      </c>
      <c r="AJ19" s="123" t="s">
        <v>325</v>
      </c>
      <c r="AQ19" s="4"/>
    </row>
    <row r="20" spans="1:43" s="3" customFormat="1" ht="132" customHeight="1" thickBot="1">
      <c r="A20" s="141"/>
      <c r="B20" s="147"/>
      <c r="C20" s="12"/>
      <c r="D20" s="13"/>
      <c r="E20" s="13"/>
      <c r="F20" s="146" t="s">
        <v>41</v>
      </c>
      <c r="G20" s="80" t="s">
        <v>278</v>
      </c>
      <c r="H20" s="81" t="s">
        <v>126</v>
      </c>
      <c r="I20" s="82" t="s">
        <v>280</v>
      </c>
      <c r="J20" s="16" t="s">
        <v>325</v>
      </c>
      <c r="K20" s="16" t="s">
        <v>325</v>
      </c>
      <c r="L20" s="83" t="e">
        <f>+J20*60%</f>
        <v>#VALUE!</v>
      </c>
      <c r="M20" s="16" t="s">
        <v>325</v>
      </c>
      <c r="N20" s="16" t="s">
        <v>325</v>
      </c>
      <c r="O20" s="119" t="s">
        <v>281</v>
      </c>
      <c r="P20" s="67" t="s">
        <v>342</v>
      </c>
      <c r="Q20" s="16" t="s">
        <v>325</v>
      </c>
      <c r="R20" s="80" t="s">
        <v>279</v>
      </c>
      <c r="S20" s="81">
        <v>6</v>
      </c>
      <c r="T20" s="123" t="s">
        <v>128</v>
      </c>
      <c r="U20" s="14">
        <v>10</v>
      </c>
      <c r="V20" s="123">
        <v>3</v>
      </c>
      <c r="W20" s="123">
        <v>3</v>
      </c>
      <c r="X20" s="123">
        <v>6</v>
      </c>
      <c r="Y20" s="123">
        <v>2</v>
      </c>
      <c r="Z20" s="117">
        <v>3</v>
      </c>
      <c r="AA20" s="117">
        <v>3</v>
      </c>
      <c r="AB20" s="44" t="str">
        <f t="shared" ref="AB20:AB22" si="1">+J20</f>
        <v>N/A</v>
      </c>
      <c r="AC20" s="123" t="s">
        <v>325</v>
      </c>
      <c r="AD20" s="43" t="s">
        <v>333</v>
      </c>
      <c r="AE20" s="43" t="s">
        <v>334</v>
      </c>
      <c r="AF20" s="43" t="s">
        <v>330</v>
      </c>
      <c r="AG20" s="123" t="s">
        <v>325</v>
      </c>
      <c r="AH20" s="43" t="s">
        <v>331</v>
      </c>
      <c r="AI20" s="43" t="s">
        <v>332</v>
      </c>
      <c r="AJ20" s="130" t="s">
        <v>360</v>
      </c>
      <c r="AQ20" s="4"/>
    </row>
    <row r="21" spans="1:43" s="3" customFormat="1" ht="120" customHeight="1" thickBot="1">
      <c r="A21" s="142"/>
      <c r="B21" s="148"/>
      <c r="C21" s="56"/>
      <c r="D21" s="13"/>
      <c r="E21" s="51"/>
      <c r="F21" s="159"/>
      <c r="G21" s="101" t="s">
        <v>325</v>
      </c>
      <c r="H21" s="101" t="s">
        <v>127</v>
      </c>
      <c r="I21" s="101" t="s">
        <v>325</v>
      </c>
      <c r="J21" s="101" t="s">
        <v>325</v>
      </c>
      <c r="K21" s="101" t="s">
        <v>325</v>
      </c>
      <c r="L21" s="101" t="s">
        <v>325</v>
      </c>
      <c r="M21" s="101" t="s">
        <v>325</v>
      </c>
      <c r="N21" s="101" t="s">
        <v>325</v>
      </c>
      <c r="O21" s="101" t="s">
        <v>325</v>
      </c>
      <c r="P21" s="101" t="s">
        <v>325</v>
      </c>
      <c r="Q21" s="101" t="s">
        <v>325</v>
      </c>
      <c r="R21" s="101" t="s">
        <v>325</v>
      </c>
      <c r="S21" s="101">
        <v>0</v>
      </c>
      <c r="T21" s="123" t="s">
        <v>129</v>
      </c>
      <c r="U21" s="14">
        <v>7</v>
      </c>
      <c r="V21" s="123">
        <v>2</v>
      </c>
      <c r="W21" s="123">
        <v>2</v>
      </c>
      <c r="X21" s="123">
        <v>0</v>
      </c>
      <c r="Y21" s="123">
        <v>2</v>
      </c>
      <c r="Z21" s="123" t="s">
        <v>325</v>
      </c>
      <c r="AA21" s="123" t="s">
        <v>325</v>
      </c>
      <c r="AB21" s="123" t="s">
        <v>325</v>
      </c>
      <c r="AC21" s="123" t="s">
        <v>325</v>
      </c>
      <c r="AD21" s="43" t="s">
        <v>333</v>
      </c>
      <c r="AE21" s="43" t="s">
        <v>334</v>
      </c>
      <c r="AF21" s="123"/>
      <c r="AG21" s="123" t="s">
        <v>325</v>
      </c>
      <c r="AH21" s="123" t="s">
        <v>325</v>
      </c>
      <c r="AI21" s="123" t="s">
        <v>325</v>
      </c>
      <c r="AJ21" s="130" t="s">
        <v>360</v>
      </c>
      <c r="AQ21" s="4"/>
    </row>
    <row r="22" spans="1:43" s="3" customFormat="1" ht="120" customHeight="1" thickBot="1">
      <c r="A22" s="141"/>
      <c r="B22" s="147"/>
      <c r="C22" s="12"/>
      <c r="D22" s="13"/>
      <c r="E22" s="13"/>
      <c r="F22" s="146" t="s">
        <v>42</v>
      </c>
      <c r="G22" s="80" t="s">
        <v>131</v>
      </c>
      <c r="H22" s="81" t="s">
        <v>130</v>
      </c>
      <c r="I22" s="82" t="s">
        <v>273</v>
      </c>
      <c r="J22" s="16" t="s">
        <v>325</v>
      </c>
      <c r="K22" s="16" t="s">
        <v>325</v>
      </c>
      <c r="L22" s="83" t="e">
        <f>+J22*20%</f>
        <v>#VALUE!</v>
      </c>
      <c r="M22" s="16" t="s">
        <v>325</v>
      </c>
      <c r="N22" s="16" t="s">
        <v>325</v>
      </c>
      <c r="O22" s="119" t="s">
        <v>274</v>
      </c>
      <c r="P22" s="67" t="s">
        <v>343</v>
      </c>
      <c r="Q22" s="16" t="s">
        <v>325</v>
      </c>
      <c r="R22" s="80" t="s">
        <v>272</v>
      </c>
      <c r="S22" s="81">
        <v>0</v>
      </c>
      <c r="T22" s="123" t="s">
        <v>131</v>
      </c>
      <c r="U22" s="47">
        <v>1</v>
      </c>
      <c r="V22" s="123">
        <v>0</v>
      </c>
      <c r="W22" s="123">
        <v>1</v>
      </c>
      <c r="X22" s="123">
        <v>1</v>
      </c>
      <c r="Y22" s="125"/>
      <c r="Z22" s="117">
        <v>1</v>
      </c>
      <c r="AA22" s="117">
        <v>1</v>
      </c>
      <c r="AB22" s="44" t="str">
        <f t="shared" si="1"/>
        <v>N/A</v>
      </c>
      <c r="AC22" s="123" t="s">
        <v>325</v>
      </c>
      <c r="AD22" s="43" t="s">
        <v>333</v>
      </c>
      <c r="AE22" s="43" t="s">
        <v>334</v>
      </c>
      <c r="AF22" s="43" t="s">
        <v>330</v>
      </c>
      <c r="AG22" s="123" t="s">
        <v>325</v>
      </c>
      <c r="AH22" s="43" t="s">
        <v>331</v>
      </c>
      <c r="AI22" s="43" t="s">
        <v>332</v>
      </c>
      <c r="AJ22" s="130" t="s">
        <v>360</v>
      </c>
      <c r="AQ22" s="4"/>
    </row>
    <row r="23" spans="1:43" s="3" customFormat="1" ht="88.5" customHeight="1">
      <c r="A23" s="140"/>
      <c r="B23" s="143"/>
      <c r="C23" s="56"/>
      <c r="D23" s="13"/>
      <c r="E23" s="51"/>
      <c r="F23" s="144"/>
      <c r="G23" s="99" t="s">
        <v>325</v>
      </c>
      <c r="H23" s="99" t="s">
        <v>132</v>
      </c>
      <c r="I23" s="99" t="s">
        <v>325</v>
      </c>
      <c r="J23" s="99" t="s">
        <v>325</v>
      </c>
      <c r="K23" s="99" t="s">
        <v>325</v>
      </c>
      <c r="L23" s="99" t="s">
        <v>325</v>
      </c>
      <c r="M23" s="99" t="s">
        <v>325</v>
      </c>
      <c r="N23" s="99" t="s">
        <v>325</v>
      </c>
      <c r="O23" s="99" t="s">
        <v>325</v>
      </c>
      <c r="P23" s="99" t="s">
        <v>325</v>
      </c>
      <c r="Q23" s="99" t="s">
        <v>325</v>
      </c>
      <c r="R23" s="99" t="s">
        <v>325</v>
      </c>
      <c r="S23" s="99">
        <v>35</v>
      </c>
      <c r="T23" s="123" t="s">
        <v>133</v>
      </c>
      <c r="U23" s="14">
        <v>35</v>
      </c>
      <c r="V23" s="123">
        <v>10</v>
      </c>
      <c r="W23" s="123">
        <v>10</v>
      </c>
      <c r="X23" s="123">
        <v>10</v>
      </c>
      <c r="Y23" s="123">
        <v>10</v>
      </c>
      <c r="Z23" s="123" t="s">
        <v>325</v>
      </c>
      <c r="AA23" s="123" t="s">
        <v>325</v>
      </c>
      <c r="AB23" s="123" t="s">
        <v>325</v>
      </c>
      <c r="AC23" s="123" t="s">
        <v>325</v>
      </c>
      <c r="AD23" s="123" t="s">
        <v>107</v>
      </c>
      <c r="AE23" s="123" t="s">
        <v>134</v>
      </c>
      <c r="AF23" s="123"/>
      <c r="AG23" s="123" t="s">
        <v>325</v>
      </c>
      <c r="AH23" s="123" t="s">
        <v>325</v>
      </c>
      <c r="AI23" s="123" t="s">
        <v>325</v>
      </c>
      <c r="AJ23" s="123" t="s">
        <v>325</v>
      </c>
      <c r="AQ23" s="4"/>
    </row>
    <row r="24" spans="1:43" s="3" customFormat="1" ht="88.5" customHeight="1">
      <c r="A24" s="136"/>
      <c r="B24" s="133"/>
      <c r="C24" s="56"/>
      <c r="D24" s="13"/>
      <c r="E24" s="51"/>
      <c r="F24" s="134"/>
      <c r="G24" s="38" t="s">
        <v>325</v>
      </c>
      <c r="H24" s="38" t="s">
        <v>135</v>
      </c>
      <c r="I24" s="38" t="s">
        <v>325</v>
      </c>
      <c r="J24" s="38" t="s">
        <v>325</v>
      </c>
      <c r="K24" s="38" t="s">
        <v>325</v>
      </c>
      <c r="L24" s="38" t="s">
        <v>325</v>
      </c>
      <c r="M24" s="38" t="s">
        <v>325</v>
      </c>
      <c r="N24" s="38" t="s">
        <v>325</v>
      </c>
      <c r="O24" s="38" t="s">
        <v>325</v>
      </c>
      <c r="P24" s="38" t="s">
        <v>325</v>
      </c>
      <c r="Q24" s="38" t="s">
        <v>325</v>
      </c>
      <c r="R24" s="38" t="s">
        <v>325</v>
      </c>
      <c r="S24" s="38">
        <v>0</v>
      </c>
      <c r="T24" s="123" t="s">
        <v>136</v>
      </c>
      <c r="U24" s="14">
        <v>0</v>
      </c>
      <c r="V24" s="123"/>
      <c r="W24" s="123"/>
      <c r="X24" s="123">
        <v>0</v>
      </c>
      <c r="Y24" s="123"/>
      <c r="Z24" s="123" t="s">
        <v>325</v>
      </c>
      <c r="AA24" s="123" t="s">
        <v>325</v>
      </c>
      <c r="AB24" s="123" t="s">
        <v>325</v>
      </c>
      <c r="AC24" s="123" t="s">
        <v>325</v>
      </c>
      <c r="AD24" s="123" t="s">
        <v>107</v>
      </c>
      <c r="AE24" s="123" t="s">
        <v>134</v>
      </c>
      <c r="AF24" s="123"/>
      <c r="AG24" s="123" t="s">
        <v>325</v>
      </c>
      <c r="AH24" s="123" t="s">
        <v>325</v>
      </c>
      <c r="AI24" s="123" t="s">
        <v>325</v>
      </c>
      <c r="AJ24" s="123" t="s">
        <v>325</v>
      </c>
      <c r="AQ24" s="4"/>
    </row>
    <row r="25" spans="1:43" s="3" customFormat="1" ht="125.25" customHeight="1">
      <c r="A25" s="136"/>
      <c r="B25" s="133"/>
      <c r="C25" s="56"/>
      <c r="D25" s="13"/>
      <c r="E25" s="51"/>
      <c r="F25" s="134" t="s">
        <v>43</v>
      </c>
      <c r="G25" s="38" t="s">
        <v>325</v>
      </c>
      <c r="H25" s="38" t="s">
        <v>137</v>
      </c>
      <c r="I25" s="38" t="s">
        <v>325</v>
      </c>
      <c r="J25" s="38" t="s">
        <v>325</v>
      </c>
      <c r="K25" s="38" t="s">
        <v>325</v>
      </c>
      <c r="L25" s="38" t="s">
        <v>325</v>
      </c>
      <c r="M25" s="38" t="s">
        <v>325</v>
      </c>
      <c r="N25" s="38" t="s">
        <v>325</v>
      </c>
      <c r="O25" s="38" t="s">
        <v>325</v>
      </c>
      <c r="P25" s="38" t="s">
        <v>325</v>
      </c>
      <c r="Q25" s="38" t="s">
        <v>325</v>
      </c>
      <c r="R25" s="38" t="s">
        <v>325</v>
      </c>
      <c r="S25" s="38">
        <v>3</v>
      </c>
      <c r="T25" s="123" t="s">
        <v>138</v>
      </c>
      <c r="U25" s="14">
        <v>8</v>
      </c>
      <c r="V25" s="123">
        <v>2</v>
      </c>
      <c r="W25" s="123">
        <v>2</v>
      </c>
      <c r="X25" s="123">
        <v>0</v>
      </c>
      <c r="Y25" s="123">
        <v>2</v>
      </c>
      <c r="Z25" s="123" t="s">
        <v>325</v>
      </c>
      <c r="AA25" s="123" t="s">
        <v>325</v>
      </c>
      <c r="AB25" s="123" t="s">
        <v>325</v>
      </c>
      <c r="AC25" s="123" t="s">
        <v>325</v>
      </c>
      <c r="AD25" s="123" t="s">
        <v>107</v>
      </c>
      <c r="AE25" s="123" t="s">
        <v>134</v>
      </c>
      <c r="AF25" s="123"/>
      <c r="AG25" s="123" t="s">
        <v>325</v>
      </c>
      <c r="AH25" s="123" t="s">
        <v>325</v>
      </c>
      <c r="AI25" s="123" t="s">
        <v>325</v>
      </c>
      <c r="AJ25" s="123" t="s">
        <v>325</v>
      </c>
      <c r="AQ25" s="4"/>
    </row>
    <row r="26" spans="1:43" s="3" customFormat="1" ht="125.25" customHeight="1">
      <c r="A26" s="136"/>
      <c r="B26" s="133"/>
      <c r="C26" s="56"/>
      <c r="D26" s="13"/>
      <c r="E26" s="51"/>
      <c r="F26" s="134"/>
      <c r="G26" s="38" t="s">
        <v>325</v>
      </c>
      <c r="H26" s="38" t="s">
        <v>139</v>
      </c>
      <c r="I26" s="38" t="s">
        <v>325</v>
      </c>
      <c r="J26" s="38" t="s">
        <v>325</v>
      </c>
      <c r="K26" s="38" t="s">
        <v>325</v>
      </c>
      <c r="L26" s="38" t="s">
        <v>325</v>
      </c>
      <c r="M26" s="38" t="s">
        <v>325</v>
      </c>
      <c r="N26" s="38" t="s">
        <v>325</v>
      </c>
      <c r="O26" s="38" t="s">
        <v>325</v>
      </c>
      <c r="P26" s="38" t="s">
        <v>325</v>
      </c>
      <c r="Q26" s="38" t="s">
        <v>325</v>
      </c>
      <c r="R26" s="38" t="s">
        <v>325</v>
      </c>
      <c r="S26" s="38">
        <v>0</v>
      </c>
      <c r="T26" s="123" t="s">
        <v>140</v>
      </c>
      <c r="U26" s="14">
        <v>8</v>
      </c>
      <c r="V26" s="123">
        <v>2</v>
      </c>
      <c r="W26" s="123">
        <v>2</v>
      </c>
      <c r="X26" s="123">
        <v>2</v>
      </c>
      <c r="Y26" s="123">
        <v>2</v>
      </c>
      <c r="Z26" s="123" t="s">
        <v>325</v>
      </c>
      <c r="AA26" s="123" t="s">
        <v>325</v>
      </c>
      <c r="AB26" s="123" t="s">
        <v>325</v>
      </c>
      <c r="AC26" s="123" t="s">
        <v>325</v>
      </c>
      <c r="AD26" s="123" t="s">
        <v>107</v>
      </c>
      <c r="AE26" s="123" t="s">
        <v>134</v>
      </c>
      <c r="AF26" s="123"/>
      <c r="AG26" s="123" t="s">
        <v>325</v>
      </c>
      <c r="AH26" s="123" t="s">
        <v>325</v>
      </c>
      <c r="AI26" s="123" t="s">
        <v>325</v>
      </c>
      <c r="AJ26" s="123" t="s">
        <v>325</v>
      </c>
      <c r="AQ26" s="4"/>
    </row>
    <row r="27" spans="1:43" s="3" customFormat="1" ht="125.25" customHeight="1">
      <c r="A27" s="136"/>
      <c r="B27" s="133"/>
      <c r="C27" s="56"/>
      <c r="D27" s="13"/>
      <c r="E27" s="51"/>
      <c r="F27" s="134"/>
      <c r="G27" s="38" t="s">
        <v>325</v>
      </c>
      <c r="H27" s="38" t="s">
        <v>141</v>
      </c>
      <c r="I27" s="38" t="s">
        <v>325</v>
      </c>
      <c r="J27" s="38" t="s">
        <v>325</v>
      </c>
      <c r="K27" s="38" t="s">
        <v>325</v>
      </c>
      <c r="L27" s="38" t="s">
        <v>325</v>
      </c>
      <c r="M27" s="38" t="s">
        <v>325</v>
      </c>
      <c r="N27" s="38" t="s">
        <v>325</v>
      </c>
      <c r="O27" s="38" t="s">
        <v>325</v>
      </c>
      <c r="P27" s="38" t="s">
        <v>325</v>
      </c>
      <c r="Q27" s="38" t="s">
        <v>325</v>
      </c>
      <c r="R27" s="38" t="s">
        <v>325</v>
      </c>
      <c r="S27" s="38">
        <v>0</v>
      </c>
      <c r="T27" s="123" t="s">
        <v>142</v>
      </c>
      <c r="U27" s="14">
        <v>1</v>
      </c>
      <c r="V27" s="123">
        <v>1</v>
      </c>
      <c r="W27" s="123"/>
      <c r="X27" s="123">
        <v>1</v>
      </c>
      <c r="Y27" s="123"/>
      <c r="Z27" s="123" t="s">
        <v>325</v>
      </c>
      <c r="AA27" s="123" t="s">
        <v>325</v>
      </c>
      <c r="AB27" s="123" t="s">
        <v>325</v>
      </c>
      <c r="AC27" s="123" t="s">
        <v>325</v>
      </c>
      <c r="AD27" s="123" t="s">
        <v>107</v>
      </c>
      <c r="AE27" s="123" t="s">
        <v>134</v>
      </c>
      <c r="AF27" s="123"/>
      <c r="AG27" s="123" t="s">
        <v>325</v>
      </c>
      <c r="AH27" s="123" t="s">
        <v>325</v>
      </c>
      <c r="AI27" s="123" t="s">
        <v>325</v>
      </c>
      <c r="AJ27" s="123" t="s">
        <v>325</v>
      </c>
      <c r="AQ27" s="4"/>
    </row>
    <row r="28" spans="1:43" s="3" customFormat="1" ht="125.25" customHeight="1" thickBot="1">
      <c r="A28" s="137"/>
      <c r="B28" s="139"/>
      <c r="C28" s="56"/>
      <c r="D28" s="13"/>
      <c r="E28" s="51"/>
      <c r="F28" s="145"/>
      <c r="G28" s="16" t="s">
        <v>325</v>
      </c>
      <c r="H28" s="16" t="s">
        <v>143</v>
      </c>
      <c r="I28" s="16" t="s">
        <v>325</v>
      </c>
      <c r="J28" s="16" t="s">
        <v>325</v>
      </c>
      <c r="K28" s="16" t="s">
        <v>325</v>
      </c>
      <c r="L28" s="16" t="s">
        <v>325</v>
      </c>
      <c r="M28" s="16" t="s">
        <v>325</v>
      </c>
      <c r="N28" s="16" t="s">
        <v>325</v>
      </c>
      <c r="O28" s="16" t="s">
        <v>325</v>
      </c>
      <c r="P28" s="16" t="s">
        <v>325</v>
      </c>
      <c r="Q28" s="16" t="s">
        <v>325</v>
      </c>
      <c r="R28" s="16" t="s">
        <v>325</v>
      </c>
      <c r="S28" s="16">
        <v>0</v>
      </c>
      <c r="T28" s="123" t="s">
        <v>144</v>
      </c>
      <c r="U28" s="14">
        <v>1</v>
      </c>
      <c r="V28" s="123">
        <v>1</v>
      </c>
      <c r="W28" s="123"/>
      <c r="X28" s="123">
        <v>0</v>
      </c>
      <c r="Y28" s="123"/>
      <c r="Z28" s="123" t="s">
        <v>325</v>
      </c>
      <c r="AA28" s="123" t="s">
        <v>325</v>
      </c>
      <c r="AB28" s="123" t="s">
        <v>325</v>
      </c>
      <c r="AC28" s="123" t="s">
        <v>325</v>
      </c>
      <c r="AD28" s="123" t="s">
        <v>107</v>
      </c>
      <c r="AE28" s="123" t="s">
        <v>134</v>
      </c>
      <c r="AF28" s="123"/>
      <c r="AG28" s="123" t="s">
        <v>325</v>
      </c>
      <c r="AH28" s="123" t="s">
        <v>325</v>
      </c>
      <c r="AI28" s="123" t="s">
        <v>325</v>
      </c>
      <c r="AJ28" s="123" t="s">
        <v>325</v>
      </c>
      <c r="AQ28" s="4"/>
    </row>
    <row r="29" spans="1:43" s="3" customFormat="1" ht="125.25" customHeight="1" thickBot="1">
      <c r="A29" s="141"/>
      <c r="B29" s="147"/>
      <c r="C29" s="12"/>
      <c r="D29" s="13"/>
      <c r="E29" s="13"/>
      <c r="F29" s="146"/>
      <c r="G29" s="85" t="s">
        <v>282</v>
      </c>
      <c r="H29" s="81" t="s">
        <v>145</v>
      </c>
      <c r="I29" s="82" t="s">
        <v>284</v>
      </c>
      <c r="J29" s="16" t="s">
        <v>325</v>
      </c>
      <c r="K29" s="16" t="s">
        <v>325</v>
      </c>
      <c r="L29" s="81">
        <v>0</v>
      </c>
      <c r="M29" s="16" t="s">
        <v>325</v>
      </c>
      <c r="N29" s="16" t="s">
        <v>325</v>
      </c>
      <c r="O29" s="119" t="s">
        <v>285</v>
      </c>
      <c r="P29" s="67" t="s">
        <v>344</v>
      </c>
      <c r="Q29" s="16" t="s">
        <v>325</v>
      </c>
      <c r="R29" s="80" t="s">
        <v>283</v>
      </c>
      <c r="S29" s="81">
        <v>285</v>
      </c>
      <c r="T29" s="123" t="s">
        <v>146</v>
      </c>
      <c r="U29" s="14">
        <v>300</v>
      </c>
      <c r="V29" s="123">
        <v>90</v>
      </c>
      <c r="W29" s="123">
        <v>90</v>
      </c>
      <c r="X29" s="123">
        <v>180</v>
      </c>
      <c r="Y29" s="123">
        <v>90</v>
      </c>
      <c r="Z29" s="117">
        <v>100</v>
      </c>
      <c r="AA29" s="117">
        <v>100</v>
      </c>
      <c r="AB29" s="44" t="str">
        <f t="shared" ref="AB29" si="2">+J29</f>
        <v>N/A</v>
      </c>
      <c r="AC29" s="123" t="s">
        <v>325</v>
      </c>
      <c r="AD29" s="43" t="s">
        <v>333</v>
      </c>
      <c r="AE29" s="43" t="s">
        <v>334</v>
      </c>
      <c r="AF29" s="43" t="s">
        <v>330</v>
      </c>
      <c r="AG29" s="123" t="s">
        <v>325</v>
      </c>
      <c r="AH29" s="43" t="s">
        <v>331</v>
      </c>
      <c r="AI29" s="43" t="s">
        <v>332</v>
      </c>
      <c r="AJ29" s="130" t="s">
        <v>360</v>
      </c>
      <c r="AQ29" s="4"/>
    </row>
    <row r="30" spans="1:43" s="3" customFormat="1" ht="125.25" customHeight="1">
      <c r="A30" s="140"/>
      <c r="B30" s="143"/>
      <c r="C30" s="56"/>
      <c r="D30" s="13"/>
      <c r="E30" s="51"/>
      <c r="F30" s="144"/>
      <c r="G30" s="99" t="s">
        <v>325</v>
      </c>
      <c r="H30" s="99" t="s">
        <v>147</v>
      </c>
      <c r="I30" s="99" t="s">
        <v>325</v>
      </c>
      <c r="J30" s="99" t="s">
        <v>325</v>
      </c>
      <c r="K30" s="99" t="s">
        <v>325</v>
      </c>
      <c r="L30" s="99" t="s">
        <v>325</v>
      </c>
      <c r="M30" s="99" t="s">
        <v>325</v>
      </c>
      <c r="N30" s="99" t="s">
        <v>325</v>
      </c>
      <c r="O30" s="99" t="s">
        <v>325</v>
      </c>
      <c r="P30" s="99" t="s">
        <v>325</v>
      </c>
      <c r="Q30" s="99" t="s">
        <v>325</v>
      </c>
      <c r="R30" s="99" t="s">
        <v>325</v>
      </c>
      <c r="S30" s="99">
        <v>0</v>
      </c>
      <c r="T30" s="123" t="s">
        <v>148</v>
      </c>
      <c r="U30" s="14">
        <v>2</v>
      </c>
      <c r="V30" s="123"/>
      <c r="W30" s="123"/>
      <c r="X30" s="123">
        <v>0</v>
      </c>
      <c r="Y30" s="123"/>
      <c r="Z30" s="123" t="s">
        <v>325</v>
      </c>
      <c r="AA30" s="123" t="s">
        <v>325</v>
      </c>
      <c r="AB30" s="123" t="s">
        <v>325</v>
      </c>
      <c r="AC30" s="123" t="s">
        <v>325</v>
      </c>
      <c r="AD30" s="43" t="s">
        <v>333</v>
      </c>
      <c r="AE30" s="43" t="s">
        <v>334</v>
      </c>
      <c r="AF30" s="43"/>
      <c r="AG30" s="123" t="s">
        <v>325</v>
      </c>
      <c r="AH30" s="123" t="s">
        <v>325</v>
      </c>
      <c r="AI30" s="123" t="s">
        <v>325</v>
      </c>
      <c r="AJ30" s="123" t="s">
        <v>325</v>
      </c>
      <c r="AQ30" s="4"/>
    </row>
    <row r="31" spans="1:43" s="4" customFormat="1" ht="144" customHeight="1">
      <c r="A31" s="136"/>
      <c r="B31" s="133"/>
      <c r="C31" s="56"/>
      <c r="D31" s="13"/>
      <c r="E31" s="51"/>
      <c r="F31" s="134" t="s">
        <v>44</v>
      </c>
      <c r="G31" s="38" t="s">
        <v>325</v>
      </c>
      <c r="H31" s="38" t="s">
        <v>149</v>
      </c>
      <c r="I31" s="38" t="s">
        <v>325</v>
      </c>
      <c r="J31" s="38" t="s">
        <v>325</v>
      </c>
      <c r="K31" s="38" t="s">
        <v>325</v>
      </c>
      <c r="L31" s="38" t="s">
        <v>325</v>
      </c>
      <c r="M31" s="38" t="s">
        <v>325</v>
      </c>
      <c r="N31" s="38" t="s">
        <v>325</v>
      </c>
      <c r="O31" s="38" t="s">
        <v>325</v>
      </c>
      <c r="P31" s="38" t="s">
        <v>325</v>
      </c>
      <c r="Q31" s="38" t="s">
        <v>325</v>
      </c>
      <c r="R31" s="38" t="s">
        <v>325</v>
      </c>
      <c r="S31" s="38">
        <v>0</v>
      </c>
      <c r="T31" s="123" t="s">
        <v>152</v>
      </c>
      <c r="U31" s="14">
        <v>0</v>
      </c>
      <c r="V31" s="123"/>
      <c r="W31" s="123"/>
      <c r="X31" s="123">
        <v>2</v>
      </c>
      <c r="Y31" s="123"/>
      <c r="Z31" s="123" t="s">
        <v>325</v>
      </c>
      <c r="AA31" s="123" t="s">
        <v>325</v>
      </c>
      <c r="AB31" s="123" t="s">
        <v>325</v>
      </c>
      <c r="AC31" s="123" t="s">
        <v>325</v>
      </c>
      <c r="AD31" s="43" t="s">
        <v>333</v>
      </c>
      <c r="AE31" s="43" t="s">
        <v>334</v>
      </c>
      <c r="AF31" s="43"/>
      <c r="AG31" s="123" t="s">
        <v>325</v>
      </c>
      <c r="AH31" s="123" t="s">
        <v>325</v>
      </c>
      <c r="AI31" s="123" t="s">
        <v>325</v>
      </c>
      <c r="AJ31" s="123" t="s">
        <v>325</v>
      </c>
      <c r="AK31" s="3"/>
      <c r="AL31" s="3"/>
      <c r="AM31" s="3"/>
      <c r="AN31" s="3"/>
      <c r="AO31" s="3"/>
      <c r="AP31" s="3"/>
    </row>
    <row r="32" spans="1:43" s="4" customFormat="1" ht="144" customHeight="1">
      <c r="A32" s="136"/>
      <c r="B32" s="133"/>
      <c r="C32" s="56"/>
      <c r="D32" s="13"/>
      <c r="E32" s="51"/>
      <c r="F32" s="134"/>
      <c r="G32" s="38" t="s">
        <v>325</v>
      </c>
      <c r="H32" s="38" t="s">
        <v>150</v>
      </c>
      <c r="I32" s="38" t="s">
        <v>325</v>
      </c>
      <c r="J32" s="38" t="s">
        <v>325</v>
      </c>
      <c r="K32" s="38" t="s">
        <v>325</v>
      </c>
      <c r="L32" s="38" t="s">
        <v>325</v>
      </c>
      <c r="M32" s="38" t="s">
        <v>325</v>
      </c>
      <c r="N32" s="38" t="s">
        <v>325</v>
      </c>
      <c r="O32" s="38" t="s">
        <v>325</v>
      </c>
      <c r="P32" s="38" t="s">
        <v>325</v>
      </c>
      <c r="Q32" s="38" t="s">
        <v>325</v>
      </c>
      <c r="R32" s="38" t="s">
        <v>325</v>
      </c>
      <c r="S32" s="38">
        <v>0</v>
      </c>
      <c r="T32" s="123" t="s">
        <v>153</v>
      </c>
      <c r="U32" s="14">
        <v>0</v>
      </c>
      <c r="V32" s="123" t="s">
        <v>325</v>
      </c>
      <c r="W32" s="123" t="s">
        <v>325</v>
      </c>
      <c r="X32" s="123">
        <v>2</v>
      </c>
      <c r="Y32" s="123"/>
      <c r="Z32" s="123" t="s">
        <v>325</v>
      </c>
      <c r="AA32" s="123" t="s">
        <v>325</v>
      </c>
      <c r="AB32" s="123" t="s">
        <v>325</v>
      </c>
      <c r="AC32" s="123" t="s">
        <v>325</v>
      </c>
      <c r="AD32" s="43" t="s">
        <v>333</v>
      </c>
      <c r="AE32" s="43" t="s">
        <v>334</v>
      </c>
      <c r="AF32" s="43"/>
      <c r="AG32" s="123" t="s">
        <v>325</v>
      </c>
      <c r="AH32" s="123" t="s">
        <v>325</v>
      </c>
      <c r="AI32" s="123" t="s">
        <v>325</v>
      </c>
      <c r="AJ32" s="123" t="s">
        <v>325</v>
      </c>
      <c r="AK32" s="3"/>
      <c r="AL32" s="3"/>
      <c r="AM32" s="3"/>
      <c r="AN32" s="3"/>
      <c r="AO32" s="3"/>
      <c r="AP32" s="3"/>
    </row>
    <row r="33" spans="1:43" s="4" customFormat="1" ht="144" customHeight="1" thickBot="1">
      <c r="A33" s="137"/>
      <c r="B33" s="139"/>
      <c r="C33" s="56"/>
      <c r="D33" s="13"/>
      <c r="E33" s="51"/>
      <c r="F33" s="145"/>
      <c r="G33" s="16" t="s">
        <v>325</v>
      </c>
      <c r="H33" s="16" t="s">
        <v>151</v>
      </c>
      <c r="I33" s="16" t="s">
        <v>325</v>
      </c>
      <c r="J33" s="16" t="s">
        <v>325</v>
      </c>
      <c r="K33" s="16" t="s">
        <v>325</v>
      </c>
      <c r="L33" s="16" t="s">
        <v>325</v>
      </c>
      <c r="M33" s="16" t="s">
        <v>325</v>
      </c>
      <c r="N33" s="16" t="s">
        <v>325</v>
      </c>
      <c r="O33" s="16" t="s">
        <v>325</v>
      </c>
      <c r="P33" s="16" t="s">
        <v>325</v>
      </c>
      <c r="Q33" s="16" t="s">
        <v>325</v>
      </c>
      <c r="R33" s="16" t="s">
        <v>325</v>
      </c>
      <c r="S33" s="16">
        <v>0</v>
      </c>
      <c r="T33" s="123" t="s">
        <v>154</v>
      </c>
      <c r="U33" s="14">
        <v>0</v>
      </c>
      <c r="V33" s="123" t="s">
        <v>325</v>
      </c>
      <c r="W33" s="123" t="s">
        <v>325</v>
      </c>
      <c r="X33" s="123">
        <v>2</v>
      </c>
      <c r="Y33" s="123"/>
      <c r="Z33" s="123" t="s">
        <v>325</v>
      </c>
      <c r="AA33" s="123" t="s">
        <v>325</v>
      </c>
      <c r="AB33" s="123" t="s">
        <v>325</v>
      </c>
      <c r="AC33" s="123" t="s">
        <v>325</v>
      </c>
      <c r="AD33" s="43" t="s">
        <v>333</v>
      </c>
      <c r="AE33" s="43" t="s">
        <v>334</v>
      </c>
      <c r="AF33" s="43"/>
      <c r="AG33" s="123" t="s">
        <v>325</v>
      </c>
      <c r="AH33" s="123" t="s">
        <v>325</v>
      </c>
      <c r="AI33" s="123" t="s">
        <v>325</v>
      </c>
      <c r="AJ33" s="123" t="s">
        <v>325</v>
      </c>
      <c r="AK33" s="3"/>
      <c r="AL33" s="3"/>
      <c r="AM33" s="3"/>
      <c r="AN33" s="3"/>
      <c r="AO33" s="3"/>
      <c r="AP33" s="3"/>
    </row>
    <row r="34" spans="1:43" s="4" customFormat="1" ht="144" customHeight="1" thickBot="1">
      <c r="A34" s="135"/>
      <c r="B34" s="157" t="s">
        <v>45</v>
      </c>
      <c r="C34" s="12"/>
      <c r="D34" s="13"/>
      <c r="E34" s="13"/>
      <c r="F34" s="158" t="s">
        <v>46</v>
      </c>
      <c r="G34" s="168" t="s">
        <v>265</v>
      </c>
      <c r="H34" s="36" t="s">
        <v>155</v>
      </c>
      <c r="I34" s="77" t="s">
        <v>335</v>
      </c>
      <c r="J34" s="16" t="s">
        <v>325</v>
      </c>
      <c r="K34" s="16" t="s">
        <v>325</v>
      </c>
      <c r="L34" s="78">
        <v>0</v>
      </c>
      <c r="M34" s="16" t="s">
        <v>325</v>
      </c>
      <c r="N34" s="16" t="s">
        <v>325</v>
      </c>
      <c r="O34" s="121" t="s">
        <v>271</v>
      </c>
      <c r="P34" s="42" t="s">
        <v>345</v>
      </c>
      <c r="Q34" s="16" t="s">
        <v>325</v>
      </c>
      <c r="R34" s="76" t="s">
        <v>270</v>
      </c>
      <c r="S34" s="36">
        <v>0</v>
      </c>
      <c r="T34" s="123" t="s">
        <v>156</v>
      </c>
      <c r="U34" s="14">
        <v>10</v>
      </c>
      <c r="V34" s="123">
        <v>3</v>
      </c>
      <c r="W34" s="123">
        <v>3</v>
      </c>
      <c r="X34" s="123">
        <v>6</v>
      </c>
      <c r="Y34" s="125"/>
      <c r="Z34" s="117">
        <v>3</v>
      </c>
      <c r="AA34" s="117">
        <v>3</v>
      </c>
      <c r="AB34" s="44" t="str">
        <f t="shared" ref="AB34:AB36" si="3">+J34</f>
        <v>N/A</v>
      </c>
      <c r="AC34" s="123" t="s">
        <v>325</v>
      </c>
      <c r="AD34" s="43" t="s">
        <v>333</v>
      </c>
      <c r="AE34" s="43" t="s">
        <v>334</v>
      </c>
      <c r="AF34" s="43" t="s">
        <v>330</v>
      </c>
      <c r="AG34" s="123" t="s">
        <v>325</v>
      </c>
      <c r="AH34" s="43" t="s">
        <v>331</v>
      </c>
      <c r="AI34" s="43" t="s">
        <v>332</v>
      </c>
      <c r="AJ34" s="130" t="s">
        <v>360</v>
      </c>
      <c r="AK34" s="3"/>
      <c r="AL34" s="3"/>
      <c r="AM34" s="3"/>
      <c r="AN34" s="3"/>
      <c r="AO34" s="3"/>
      <c r="AP34" s="3"/>
    </row>
    <row r="35" spans="1:43" s="4" customFormat="1" ht="129.75" customHeight="1" thickBot="1">
      <c r="A35" s="136"/>
      <c r="B35" s="149"/>
      <c r="C35" s="12"/>
      <c r="D35" s="13"/>
      <c r="E35" s="13"/>
      <c r="F35" s="167"/>
      <c r="G35" s="164"/>
      <c r="H35" s="31" t="s">
        <v>155</v>
      </c>
      <c r="I35" s="46" t="s">
        <v>267</v>
      </c>
      <c r="J35" s="16" t="s">
        <v>325</v>
      </c>
      <c r="K35" s="16" t="s">
        <v>325</v>
      </c>
      <c r="L35" s="34" t="e">
        <f>+J35*20%</f>
        <v>#VALUE!</v>
      </c>
      <c r="M35" s="16" t="s">
        <v>325</v>
      </c>
      <c r="N35" s="16" t="s">
        <v>325</v>
      </c>
      <c r="O35" s="122" t="s">
        <v>268</v>
      </c>
      <c r="P35" s="43" t="s">
        <v>345</v>
      </c>
      <c r="Q35" s="16" t="s">
        <v>325</v>
      </c>
      <c r="R35" s="32" t="s">
        <v>266</v>
      </c>
      <c r="S35" s="31">
        <v>10</v>
      </c>
      <c r="T35" s="123" t="s">
        <v>156</v>
      </c>
      <c r="U35" s="14">
        <v>10</v>
      </c>
      <c r="V35" s="123">
        <v>3</v>
      </c>
      <c r="W35" s="123">
        <v>3</v>
      </c>
      <c r="X35" s="123">
        <v>3</v>
      </c>
      <c r="Y35" s="125">
        <v>2</v>
      </c>
      <c r="Z35" s="117">
        <v>3</v>
      </c>
      <c r="AA35" s="117">
        <v>3</v>
      </c>
      <c r="AB35" s="44" t="str">
        <f t="shared" si="3"/>
        <v>N/A</v>
      </c>
      <c r="AC35" s="123" t="s">
        <v>325</v>
      </c>
      <c r="AD35" s="43" t="s">
        <v>333</v>
      </c>
      <c r="AE35" s="43" t="s">
        <v>334</v>
      </c>
      <c r="AF35" s="43" t="s">
        <v>330</v>
      </c>
      <c r="AG35" s="123" t="s">
        <v>325</v>
      </c>
      <c r="AH35" s="43" t="s">
        <v>331</v>
      </c>
      <c r="AI35" s="43" t="s">
        <v>332</v>
      </c>
      <c r="AJ35" s="130" t="s">
        <v>360</v>
      </c>
      <c r="AK35" s="3"/>
      <c r="AL35" s="3"/>
      <c r="AM35" s="3"/>
      <c r="AN35" s="3"/>
      <c r="AO35" s="3"/>
      <c r="AP35" s="3"/>
    </row>
    <row r="36" spans="1:43" s="4" customFormat="1" ht="117" customHeight="1" thickBot="1">
      <c r="A36" s="138"/>
      <c r="B36" s="150"/>
      <c r="C36" s="13"/>
      <c r="D36" s="13"/>
      <c r="E36" s="13"/>
      <c r="F36" s="70" t="s">
        <v>47</v>
      </c>
      <c r="G36" s="68" t="s">
        <v>275</v>
      </c>
      <c r="H36" s="61" t="s">
        <v>157</v>
      </c>
      <c r="I36" s="62" t="s">
        <v>277</v>
      </c>
      <c r="J36" s="16" t="s">
        <v>325</v>
      </c>
      <c r="K36" s="16" t="s">
        <v>325</v>
      </c>
      <c r="L36" s="66" t="e">
        <f>+J36*50%</f>
        <v>#VALUE!</v>
      </c>
      <c r="M36" s="16" t="s">
        <v>325</v>
      </c>
      <c r="N36" s="16" t="s">
        <v>325</v>
      </c>
      <c r="O36" s="120" t="s">
        <v>358</v>
      </c>
      <c r="P36" s="64" t="s">
        <v>346</v>
      </c>
      <c r="Q36" s="16" t="s">
        <v>325</v>
      </c>
      <c r="R36" s="68" t="s">
        <v>276</v>
      </c>
      <c r="S36" s="61">
        <v>0</v>
      </c>
      <c r="T36" s="123" t="s">
        <v>158</v>
      </c>
      <c r="U36" s="14">
        <v>20</v>
      </c>
      <c r="V36" s="123">
        <v>5</v>
      </c>
      <c r="W36" s="123">
        <v>5</v>
      </c>
      <c r="X36" s="123">
        <v>10</v>
      </c>
      <c r="Y36" s="123">
        <v>5</v>
      </c>
      <c r="Z36" s="117">
        <v>5</v>
      </c>
      <c r="AA36" s="117">
        <v>5</v>
      </c>
      <c r="AB36" s="44" t="str">
        <f t="shared" si="3"/>
        <v>N/A</v>
      </c>
      <c r="AC36" s="123" t="s">
        <v>325</v>
      </c>
      <c r="AD36" s="43" t="s">
        <v>333</v>
      </c>
      <c r="AE36" s="43" t="s">
        <v>334</v>
      </c>
      <c r="AF36" s="43" t="s">
        <v>330</v>
      </c>
      <c r="AG36" s="123" t="s">
        <v>325</v>
      </c>
      <c r="AH36" s="43" t="s">
        <v>331</v>
      </c>
      <c r="AI36" s="43" t="s">
        <v>332</v>
      </c>
      <c r="AJ36" s="130" t="s">
        <v>360</v>
      </c>
      <c r="AK36" s="3"/>
      <c r="AL36" s="3"/>
      <c r="AM36" s="3"/>
      <c r="AN36" s="3"/>
      <c r="AO36" s="3"/>
      <c r="AP36" s="3"/>
    </row>
    <row r="37" spans="1:43" s="4" customFormat="1" ht="117" customHeight="1">
      <c r="A37" s="140"/>
      <c r="B37" s="143"/>
      <c r="C37" s="58"/>
      <c r="D37" s="13"/>
      <c r="E37" s="51"/>
      <c r="F37" s="144" t="s">
        <v>48</v>
      </c>
      <c r="G37" s="99" t="s">
        <v>325</v>
      </c>
      <c r="H37" s="99" t="s">
        <v>160</v>
      </c>
      <c r="I37" s="99" t="s">
        <v>325</v>
      </c>
      <c r="J37" s="99" t="s">
        <v>325</v>
      </c>
      <c r="K37" s="99" t="s">
        <v>325</v>
      </c>
      <c r="L37" s="99" t="s">
        <v>325</v>
      </c>
      <c r="M37" s="99" t="s">
        <v>325</v>
      </c>
      <c r="N37" s="99" t="s">
        <v>325</v>
      </c>
      <c r="O37" s="99" t="s">
        <v>325</v>
      </c>
      <c r="P37" s="99" t="s">
        <v>325</v>
      </c>
      <c r="Q37" s="99" t="s">
        <v>325</v>
      </c>
      <c r="R37" s="99" t="s">
        <v>325</v>
      </c>
      <c r="S37" s="99">
        <v>850</v>
      </c>
      <c r="T37" s="123" t="s">
        <v>161</v>
      </c>
      <c r="U37" s="14">
        <v>850</v>
      </c>
      <c r="V37" s="123">
        <v>250</v>
      </c>
      <c r="W37" s="123">
        <v>200</v>
      </c>
      <c r="X37" s="123">
        <v>0</v>
      </c>
      <c r="Y37" s="123">
        <v>200</v>
      </c>
      <c r="Z37" s="123" t="s">
        <v>325</v>
      </c>
      <c r="AA37" s="123" t="s">
        <v>325</v>
      </c>
      <c r="AB37" s="123" t="s">
        <v>325</v>
      </c>
      <c r="AC37" s="123" t="s">
        <v>325</v>
      </c>
      <c r="AD37" s="123" t="s">
        <v>107</v>
      </c>
      <c r="AE37" s="123" t="s">
        <v>163</v>
      </c>
      <c r="AF37" s="123"/>
      <c r="AG37" s="123" t="s">
        <v>325</v>
      </c>
      <c r="AH37" s="123" t="s">
        <v>325</v>
      </c>
      <c r="AI37" s="123" t="s">
        <v>325</v>
      </c>
      <c r="AJ37" s="123" t="s">
        <v>325</v>
      </c>
      <c r="AK37" s="3"/>
      <c r="AL37" s="3"/>
      <c r="AM37" s="3"/>
      <c r="AN37" s="3"/>
      <c r="AO37" s="3"/>
      <c r="AP37" s="3"/>
    </row>
    <row r="38" spans="1:43" s="4" customFormat="1" ht="153" customHeight="1">
      <c r="A38" s="136"/>
      <c r="B38" s="133"/>
      <c r="C38" s="58"/>
      <c r="D38" s="13"/>
      <c r="E38" s="51"/>
      <c r="F38" s="134"/>
      <c r="G38" s="38" t="s">
        <v>325</v>
      </c>
      <c r="H38" s="38" t="s">
        <v>159</v>
      </c>
      <c r="I38" s="38" t="s">
        <v>325</v>
      </c>
      <c r="J38" s="38" t="s">
        <v>325</v>
      </c>
      <c r="K38" s="38" t="s">
        <v>325</v>
      </c>
      <c r="L38" s="38" t="s">
        <v>325</v>
      </c>
      <c r="M38" s="38" t="s">
        <v>325</v>
      </c>
      <c r="N38" s="38" t="s">
        <v>325</v>
      </c>
      <c r="O38" s="38" t="s">
        <v>325</v>
      </c>
      <c r="P38" s="38" t="s">
        <v>325</v>
      </c>
      <c r="Q38" s="38" t="s">
        <v>325</v>
      </c>
      <c r="R38" s="38" t="s">
        <v>325</v>
      </c>
      <c r="S38" s="38">
        <v>0</v>
      </c>
      <c r="T38" s="123" t="s">
        <v>162</v>
      </c>
      <c r="U38" s="14">
        <v>30</v>
      </c>
      <c r="V38" s="123">
        <v>10</v>
      </c>
      <c r="W38" s="123">
        <v>10</v>
      </c>
      <c r="X38" s="123">
        <v>0</v>
      </c>
      <c r="Y38" s="123">
        <v>5</v>
      </c>
      <c r="Z38" s="123" t="s">
        <v>325</v>
      </c>
      <c r="AA38" s="123" t="s">
        <v>325</v>
      </c>
      <c r="AB38" s="123" t="s">
        <v>325</v>
      </c>
      <c r="AC38" s="123" t="s">
        <v>325</v>
      </c>
      <c r="AD38" s="123" t="s">
        <v>107</v>
      </c>
      <c r="AE38" s="123" t="s">
        <v>163</v>
      </c>
      <c r="AF38" s="123"/>
      <c r="AG38" s="123" t="s">
        <v>325</v>
      </c>
      <c r="AH38" s="123" t="s">
        <v>325</v>
      </c>
      <c r="AI38" s="123" t="s">
        <v>325</v>
      </c>
      <c r="AJ38" s="123" t="s">
        <v>325</v>
      </c>
      <c r="AK38" s="3"/>
      <c r="AL38" s="3"/>
      <c r="AM38" s="3"/>
      <c r="AN38" s="3"/>
      <c r="AO38" s="3"/>
      <c r="AP38" s="3"/>
    </row>
    <row r="39" spans="1:43" s="4" customFormat="1" ht="135.75" customHeight="1">
      <c r="A39" s="136"/>
      <c r="B39" s="133" t="s">
        <v>49</v>
      </c>
      <c r="C39" s="58"/>
      <c r="D39" s="13"/>
      <c r="E39" s="51"/>
      <c r="F39" s="97" t="s">
        <v>50</v>
      </c>
      <c r="G39" s="32" t="s">
        <v>269</v>
      </c>
      <c r="H39" s="38" t="s">
        <v>164</v>
      </c>
      <c r="I39" s="38" t="s">
        <v>325</v>
      </c>
      <c r="J39" s="38" t="s">
        <v>325</v>
      </c>
      <c r="K39" s="38" t="s">
        <v>325</v>
      </c>
      <c r="L39" s="38" t="s">
        <v>325</v>
      </c>
      <c r="M39" s="38" t="s">
        <v>325</v>
      </c>
      <c r="N39" s="38" t="s">
        <v>325</v>
      </c>
      <c r="O39" s="38">
        <v>2021130010019</v>
      </c>
      <c r="P39" s="38" t="s">
        <v>325</v>
      </c>
      <c r="Q39" s="38" t="s">
        <v>325</v>
      </c>
      <c r="R39" s="38" t="s">
        <v>325</v>
      </c>
      <c r="S39" s="38" t="s">
        <v>19</v>
      </c>
      <c r="T39" s="123" t="s">
        <v>165</v>
      </c>
      <c r="U39" s="14">
        <v>3</v>
      </c>
      <c r="V39" s="123">
        <v>1</v>
      </c>
      <c r="W39" s="123">
        <v>1</v>
      </c>
      <c r="X39" s="123">
        <v>0</v>
      </c>
      <c r="Y39" s="123">
        <v>1</v>
      </c>
      <c r="Z39" s="123" t="s">
        <v>325</v>
      </c>
      <c r="AA39" s="123" t="s">
        <v>325</v>
      </c>
      <c r="AB39" s="123" t="s">
        <v>325</v>
      </c>
      <c r="AC39" s="123" t="s">
        <v>325</v>
      </c>
      <c r="AD39" s="123" t="s">
        <v>107</v>
      </c>
      <c r="AE39" s="123" t="s">
        <v>166</v>
      </c>
      <c r="AF39" s="123"/>
      <c r="AG39" s="123" t="s">
        <v>325</v>
      </c>
      <c r="AH39" s="123" t="s">
        <v>325</v>
      </c>
      <c r="AI39" s="123" t="s">
        <v>325</v>
      </c>
      <c r="AJ39" s="123" t="s">
        <v>325</v>
      </c>
      <c r="AK39" s="3"/>
      <c r="AL39" s="3"/>
      <c r="AM39" s="3"/>
      <c r="AN39" s="3"/>
      <c r="AO39" s="3"/>
      <c r="AP39" s="3"/>
    </row>
    <row r="40" spans="1:43" s="4" customFormat="1" ht="156" customHeight="1">
      <c r="A40" s="136"/>
      <c r="B40" s="133"/>
      <c r="C40" s="58"/>
      <c r="D40" s="13"/>
      <c r="E40" s="51"/>
      <c r="F40" s="97" t="s">
        <v>51</v>
      </c>
      <c r="G40" s="38" t="s">
        <v>325</v>
      </c>
      <c r="H40" s="38" t="s">
        <v>167</v>
      </c>
      <c r="I40" s="38" t="s">
        <v>325</v>
      </c>
      <c r="J40" s="38" t="s">
        <v>325</v>
      </c>
      <c r="K40" s="38" t="s">
        <v>325</v>
      </c>
      <c r="L40" s="38" t="s">
        <v>325</v>
      </c>
      <c r="M40" s="38" t="s">
        <v>325</v>
      </c>
      <c r="N40" s="38" t="s">
        <v>325</v>
      </c>
      <c r="O40" s="38" t="s">
        <v>325</v>
      </c>
      <c r="P40" s="38" t="s">
        <v>325</v>
      </c>
      <c r="Q40" s="38" t="s">
        <v>325</v>
      </c>
      <c r="R40" s="38" t="s">
        <v>325</v>
      </c>
      <c r="S40" s="38">
        <v>0</v>
      </c>
      <c r="T40" s="123" t="s">
        <v>168</v>
      </c>
      <c r="U40" s="14">
        <v>3</v>
      </c>
      <c r="V40" s="123">
        <v>1</v>
      </c>
      <c r="W40" s="123">
        <v>1</v>
      </c>
      <c r="X40" s="123">
        <v>0</v>
      </c>
      <c r="Y40" s="123">
        <v>1</v>
      </c>
      <c r="Z40" s="123" t="s">
        <v>325</v>
      </c>
      <c r="AA40" s="123" t="s">
        <v>325</v>
      </c>
      <c r="AB40" s="123" t="s">
        <v>325</v>
      </c>
      <c r="AC40" s="123" t="s">
        <v>325</v>
      </c>
      <c r="AD40" s="123" t="s">
        <v>107</v>
      </c>
      <c r="AE40" s="123" t="s">
        <v>166</v>
      </c>
      <c r="AF40" s="123"/>
      <c r="AG40" s="123" t="s">
        <v>325</v>
      </c>
      <c r="AH40" s="123" t="s">
        <v>325</v>
      </c>
      <c r="AI40" s="123" t="s">
        <v>325</v>
      </c>
      <c r="AJ40" s="123" t="s">
        <v>325</v>
      </c>
      <c r="AK40" s="3"/>
      <c r="AL40" s="3"/>
      <c r="AM40" s="3"/>
      <c r="AN40" s="3"/>
      <c r="AO40" s="3"/>
      <c r="AP40" s="3"/>
    </row>
    <row r="41" spans="1:43" s="4" customFormat="1" ht="157.5" customHeight="1" thickBot="1">
      <c r="A41" s="137" t="s">
        <v>52</v>
      </c>
      <c r="B41" s="139" t="s">
        <v>53</v>
      </c>
      <c r="C41" s="58"/>
      <c r="D41" s="13"/>
      <c r="E41" s="51"/>
      <c r="F41" s="145" t="s">
        <v>54</v>
      </c>
      <c r="G41" s="16" t="s">
        <v>325</v>
      </c>
      <c r="H41" s="16" t="s">
        <v>169</v>
      </c>
      <c r="I41" s="16" t="s">
        <v>325</v>
      </c>
      <c r="J41" s="16" t="s">
        <v>325</v>
      </c>
      <c r="K41" s="16" t="s">
        <v>325</v>
      </c>
      <c r="L41" s="16" t="s">
        <v>325</v>
      </c>
      <c r="M41" s="16" t="s">
        <v>325</v>
      </c>
      <c r="N41" s="16" t="s">
        <v>325</v>
      </c>
      <c r="O41" s="16" t="s">
        <v>325</v>
      </c>
      <c r="P41" s="16" t="s">
        <v>325</v>
      </c>
      <c r="Q41" s="16" t="s">
        <v>325</v>
      </c>
      <c r="R41" s="16" t="s">
        <v>325</v>
      </c>
      <c r="S41" s="16">
        <v>150</v>
      </c>
      <c r="T41" s="123" t="s">
        <v>171</v>
      </c>
      <c r="U41" s="14">
        <v>400</v>
      </c>
      <c r="V41" s="123">
        <v>100</v>
      </c>
      <c r="W41" s="123">
        <v>100</v>
      </c>
      <c r="X41" s="123">
        <v>10</v>
      </c>
      <c r="Y41" s="123">
        <v>100</v>
      </c>
      <c r="Z41" s="123" t="s">
        <v>325</v>
      </c>
      <c r="AA41" s="123" t="s">
        <v>325</v>
      </c>
      <c r="AB41" s="123" t="s">
        <v>325</v>
      </c>
      <c r="AC41" s="123" t="s">
        <v>325</v>
      </c>
      <c r="AD41" s="123" t="s">
        <v>107</v>
      </c>
      <c r="AE41" s="123" t="s">
        <v>173</v>
      </c>
      <c r="AF41" s="123"/>
      <c r="AG41" s="123" t="s">
        <v>325</v>
      </c>
      <c r="AH41" s="123" t="s">
        <v>325</v>
      </c>
      <c r="AI41" s="123" t="s">
        <v>325</v>
      </c>
      <c r="AJ41" s="123" t="s">
        <v>325</v>
      </c>
      <c r="AK41" s="3"/>
      <c r="AL41" s="3"/>
      <c r="AM41" s="3"/>
      <c r="AN41" s="3"/>
      <c r="AO41" s="3"/>
      <c r="AP41" s="3"/>
    </row>
    <row r="42" spans="1:43" s="4" customFormat="1" ht="157.5" customHeight="1" thickBot="1">
      <c r="A42" s="135"/>
      <c r="B42" s="157"/>
      <c r="C42" s="13"/>
      <c r="D42" s="13"/>
      <c r="E42" s="13"/>
      <c r="F42" s="158"/>
      <c r="G42" s="86" t="s">
        <v>290</v>
      </c>
      <c r="H42" s="36" t="s">
        <v>170</v>
      </c>
      <c r="I42" s="77" t="s">
        <v>292</v>
      </c>
      <c r="J42" s="16" t="s">
        <v>325</v>
      </c>
      <c r="K42" s="16" t="s">
        <v>325</v>
      </c>
      <c r="L42" s="78">
        <v>0</v>
      </c>
      <c r="M42" s="16" t="s">
        <v>325</v>
      </c>
      <c r="N42" s="16" t="s">
        <v>325</v>
      </c>
      <c r="O42" s="121" t="s">
        <v>293</v>
      </c>
      <c r="P42" s="87" t="s">
        <v>347</v>
      </c>
      <c r="Q42" s="16" t="s">
        <v>325</v>
      </c>
      <c r="R42" s="76" t="s">
        <v>291</v>
      </c>
      <c r="S42" s="36">
        <v>0</v>
      </c>
      <c r="T42" s="123" t="s">
        <v>172</v>
      </c>
      <c r="U42" s="14">
        <v>30</v>
      </c>
      <c r="V42" s="123">
        <v>10</v>
      </c>
      <c r="W42" s="123">
        <v>10</v>
      </c>
      <c r="X42" s="123">
        <v>30</v>
      </c>
      <c r="Y42" s="123">
        <v>0</v>
      </c>
      <c r="Z42" s="117">
        <v>80</v>
      </c>
      <c r="AA42" s="117">
        <v>80</v>
      </c>
      <c r="AB42" s="44" t="str">
        <f t="shared" ref="AB42:AB46" si="4">+J42</f>
        <v>N/A</v>
      </c>
      <c r="AC42" s="123" t="s">
        <v>325</v>
      </c>
      <c r="AD42" s="43" t="s">
        <v>333</v>
      </c>
      <c r="AE42" s="43" t="s">
        <v>334</v>
      </c>
      <c r="AF42" s="43" t="s">
        <v>330</v>
      </c>
      <c r="AG42" s="123" t="s">
        <v>325</v>
      </c>
      <c r="AH42" s="43" t="s">
        <v>331</v>
      </c>
      <c r="AI42" s="43" t="s">
        <v>332</v>
      </c>
      <c r="AJ42" s="130" t="s">
        <v>360</v>
      </c>
      <c r="AK42" s="3"/>
      <c r="AL42" s="3"/>
      <c r="AM42" s="3"/>
      <c r="AN42" s="3"/>
      <c r="AO42" s="3"/>
      <c r="AP42" s="3"/>
    </row>
    <row r="43" spans="1:43" s="4" customFormat="1" ht="155.25" customHeight="1" thickBot="1">
      <c r="A43" s="138"/>
      <c r="B43" s="150"/>
      <c r="C43" s="13"/>
      <c r="D43" s="13"/>
      <c r="E43" s="13"/>
      <c r="F43" s="70" t="s">
        <v>55</v>
      </c>
      <c r="G43" s="69" t="s">
        <v>298</v>
      </c>
      <c r="H43" s="61" t="s">
        <v>174</v>
      </c>
      <c r="I43" s="62" t="s">
        <v>300</v>
      </c>
      <c r="J43" s="16" t="s">
        <v>325</v>
      </c>
      <c r="K43" s="16" t="s">
        <v>325</v>
      </c>
      <c r="L43" s="63">
        <v>0</v>
      </c>
      <c r="M43" s="16" t="s">
        <v>325</v>
      </c>
      <c r="N43" s="16" t="s">
        <v>325</v>
      </c>
      <c r="O43" s="120" t="s">
        <v>301</v>
      </c>
      <c r="P43" s="71" t="s">
        <v>348</v>
      </c>
      <c r="Q43" s="16" t="s">
        <v>325</v>
      </c>
      <c r="R43" s="68" t="s">
        <v>299</v>
      </c>
      <c r="S43" s="61">
        <v>500</v>
      </c>
      <c r="T43" s="123" t="s">
        <v>175</v>
      </c>
      <c r="U43" s="14">
        <v>600</v>
      </c>
      <c r="V43" s="123">
        <v>150</v>
      </c>
      <c r="W43" s="123">
        <v>150</v>
      </c>
      <c r="X43" s="123">
        <v>150</v>
      </c>
      <c r="Y43" s="123">
        <v>150</v>
      </c>
      <c r="Z43" s="117" t="s">
        <v>325</v>
      </c>
      <c r="AA43" s="117" t="s">
        <v>325</v>
      </c>
      <c r="AB43" s="44" t="str">
        <f t="shared" si="4"/>
        <v>N/A</v>
      </c>
      <c r="AC43" s="123" t="s">
        <v>325</v>
      </c>
      <c r="AD43" s="43" t="s">
        <v>333</v>
      </c>
      <c r="AE43" s="43" t="s">
        <v>334</v>
      </c>
      <c r="AF43" s="43" t="s">
        <v>330</v>
      </c>
      <c r="AG43" s="123" t="s">
        <v>325</v>
      </c>
      <c r="AH43" s="43" t="s">
        <v>331</v>
      </c>
      <c r="AI43" s="43" t="s">
        <v>332</v>
      </c>
      <c r="AJ43" s="130" t="s">
        <v>360</v>
      </c>
      <c r="AK43" s="3"/>
      <c r="AL43" s="3"/>
      <c r="AM43" s="3"/>
      <c r="AN43" s="3"/>
      <c r="AO43" s="3"/>
      <c r="AP43" s="3"/>
    </row>
    <row r="44" spans="1:43" s="4" customFormat="1" ht="176.25" customHeight="1" thickBot="1">
      <c r="A44" s="142"/>
      <c r="B44" s="148"/>
      <c r="C44" s="57"/>
      <c r="D44" s="15"/>
      <c r="E44" s="52"/>
      <c r="F44" s="161" t="s">
        <v>56</v>
      </c>
      <c r="G44" s="101" t="s">
        <v>325</v>
      </c>
      <c r="H44" s="103" t="s">
        <v>176</v>
      </c>
      <c r="I44" s="101" t="s">
        <v>325</v>
      </c>
      <c r="J44" s="101" t="s">
        <v>325</v>
      </c>
      <c r="K44" s="101" t="s">
        <v>325</v>
      </c>
      <c r="L44" s="101" t="s">
        <v>325</v>
      </c>
      <c r="M44" s="101" t="s">
        <v>325</v>
      </c>
      <c r="N44" s="101" t="s">
        <v>325</v>
      </c>
      <c r="O44" s="101" t="s">
        <v>325</v>
      </c>
      <c r="P44" s="101" t="s">
        <v>325</v>
      </c>
      <c r="Q44" s="101" t="s">
        <v>325</v>
      </c>
      <c r="R44" s="101" t="s">
        <v>325</v>
      </c>
      <c r="S44" s="102">
        <v>0</v>
      </c>
      <c r="T44" s="124" t="s">
        <v>179</v>
      </c>
      <c r="U44" s="14">
        <v>2</v>
      </c>
      <c r="V44" s="14">
        <v>1</v>
      </c>
      <c r="W44" s="123" t="s">
        <v>325</v>
      </c>
      <c r="X44" s="123">
        <v>0</v>
      </c>
      <c r="Y44" s="14">
        <v>1</v>
      </c>
      <c r="Z44" s="123" t="s">
        <v>325</v>
      </c>
      <c r="AA44" s="123" t="s">
        <v>325</v>
      </c>
      <c r="AB44" s="123" t="s">
        <v>325</v>
      </c>
      <c r="AC44" s="123" t="s">
        <v>325</v>
      </c>
      <c r="AD44" s="123" t="s">
        <v>107</v>
      </c>
      <c r="AE44" s="123" t="s">
        <v>107</v>
      </c>
      <c r="AF44" s="18"/>
      <c r="AG44" s="123" t="s">
        <v>325</v>
      </c>
      <c r="AH44" s="123" t="s">
        <v>325</v>
      </c>
      <c r="AI44" s="123" t="s">
        <v>325</v>
      </c>
      <c r="AJ44" s="123" t="s">
        <v>325</v>
      </c>
      <c r="AK44" s="19"/>
      <c r="AL44" s="19"/>
      <c r="AM44" s="20"/>
      <c r="AN44" s="3"/>
      <c r="AO44" s="3"/>
      <c r="AP44" s="3"/>
    </row>
    <row r="45" spans="1:43" s="4" customFormat="1" ht="176.25" customHeight="1" thickBot="1">
      <c r="A45" s="135"/>
      <c r="B45" s="157"/>
      <c r="C45" s="31"/>
      <c r="D45" s="15"/>
      <c r="E45" s="29"/>
      <c r="F45" s="162"/>
      <c r="G45" s="86" t="s">
        <v>286</v>
      </c>
      <c r="H45" s="88" t="s">
        <v>177</v>
      </c>
      <c r="I45" s="77" t="s">
        <v>288</v>
      </c>
      <c r="J45" s="16" t="s">
        <v>325</v>
      </c>
      <c r="K45" s="16" t="s">
        <v>325</v>
      </c>
      <c r="L45" s="78">
        <v>0</v>
      </c>
      <c r="M45" s="16" t="s">
        <v>325</v>
      </c>
      <c r="N45" s="16" t="s">
        <v>325</v>
      </c>
      <c r="O45" s="121" t="s">
        <v>289</v>
      </c>
      <c r="P45" s="89" t="s">
        <v>349</v>
      </c>
      <c r="Q45" s="16" t="s">
        <v>325</v>
      </c>
      <c r="R45" s="76" t="s">
        <v>287</v>
      </c>
      <c r="S45" s="37">
        <v>200</v>
      </c>
      <c r="T45" s="124" t="s">
        <v>180</v>
      </c>
      <c r="U45" s="14">
        <v>500</v>
      </c>
      <c r="V45" s="14">
        <v>200</v>
      </c>
      <c r="W45" s="14">
        <v>100</v>
      </c>
      <c r="X45" s="14">
        <v>300</v>
      </c>
      <c r="Y45" s="14">
        <v>100</v>
      </c>
      <c r="Z45" s="117">
        <v>100</v>
      </c>
      <c r="AA45" s="117">
        <v>100</v>
      </c>
      <c r="AB45" s="44" t="str">
        <f t="shared" si="4"/>
        <v>N/A</v>
      </c>
      <c r="AC45" s="123" t="s">
        <v>325</v>
      </c>
      <c r="AD45" s="43" t="s">
        <v>333</v>
      </c>
      <c r="AE45" s="43" t="s">
        <v>334</v>
      </c>
      <c r="AF45" s="43" t="s">
        <v>330</v>
      </c>
      <c r="AG45" s="123" t="s">
        <v>325</v>
      </c>
      <c r="AH45" s="43" t="s">
        <v>331</v>
      </c>
      <c r="AI45" s="43" t="s">
        <v>332</v>
      </c>
      <c r="AJ45" s="130" t="s">
        <v>360</v>
      </c>
      <c r="AK45" s="19"/>
      <c r="AL45" s="19"/>
      <c r="AM45" s="20"/>
      <c r="AN45" s="3"/>
      <c r="AO45" s="3"/>
      <c r="AP45" s="3"/>
    </row>
    <row r="46" spans="1:43" s="4" customFormat="1" ht="240" customHeight="1" thickBot="1">
      <c r="A46" s="138"/>
      <c r="B46" s="150"/>
      <c r="C46" s="31"/>
      <c r="D46" s="15"/>
      <c r="E46" s="29"/>
      <c r="F46" s="152"/>
      <c r="G46" s="69" t="s">
        <v>294</v>
      </c>
      <c r="H46" s="72" t="s">
        <v>178</v>
      </c>
      <c r="I46" s="62" t="s">
        <v>296</v>
      </c>
      <c r="J46" s="16" t="s">
        <v>325</v>
      </c>
      <c r="K46" s="16" t="s">
        <v>325</v>
      </c>
      <c r="L46" s="63">
        <v>0</v>
      </c>
      <c r="M46" s="16" t="s">
        <v>325</v>
      </c>
      <c r="N46" s="16" t="s">
        <v>325</v>
      </c>
      <c r="O46" s="120" t="s">
        <v>297</v>
      </c>
      <c r="P46" s="70" t="s">
        <v>350</v>
      </c>
      <c r="Q46" s="16" t="s">
        <v>325</v>
      </c>
      <c r="R46" s="68" t="s">
        <v>295</v>
      </c>
      <c r="S46" s="65">
        <v>10</v>
      </c>
      <c r="T46" s="124" t="s">
        <v>181</v>
      </c>
      <c r="U46" s="14">
        <v>10</v>
      </c>
      <c r="V46" s="14">
        <v>3</v>
      </c>
      <c r="W46" s="14">
        <v>3</v>
      </c>
      <c r="X46" s="14">
        <v>6</v>
      </c>
      <c r="Y46" s="14">
        <v>2</v>
      </c>
      <c r="Z46" s="117">
        <v>3</v>
      </c>
      <c r="AA46" s="117">
        <v>3</v>
      </c>
      <c r="AB46" s="44" t="str">
        <f t="shared" si="4"/>
        <v>N/A</v>
      </c>
      <c r="AC46" s="123" t="s">
        <v>325</v>
      </c>
      <c r="AD46" s="43" t="s">
        <v>333</v>
      </c>
      <c r="AE46" s="43" t="s">
        <v>334</v>
      </c>
      <c r="AF46" s="43" t="s">
        <v>330</v>
      </c>
      <c r="AG46" s="123" t="s">
        <v>325</v>
      </c>
      <c r="AH46" s="43" t="s">
        <v>331</v>
      </c>
      <c r="AI46" s="43" t="s">
        <v>332</v>
      </c>
      <c r="AJ46" s="130" t="s">
        <v>360</v>
      </c>
      <c r="AK46" s="19"/>
      <c r="AL46" s="19"/>
      <c r="AM46" s="20"/>
      <c r="AN46" s="3"/>
      <c r="AO46" s="3"/>
      <c r="AP46" s="3"/>
    </row>
    <row r="47" spans="1:43" s="4" customFormat="1" ht="161.25" customHeight="1">
      <c r="A47" s="140"/>
      <c r="B47" s="143"/>
      <c r="C47" s="57"/>
      <c r="D47" s="15"/>
      <c r="E47" s="52"/>
      <c r="F47" s="105" t="s">
        <v>57</v>
      </c>
      <c r="G47" s="99" t="s">
        <v>325</v>
      </c>
      <c r="H47" s="106" t="s">
        <v>182</v>
      </c>
      <c r="I47" s="99" t="s">
        <v>325</v>
      </c>
      <c r="J47" s="99" t="s">
        <v>325</v>
      </c>
      <c r="K47" s="99" t="s">
        <v>325</v>
      </c>
      <c r="L47" s="99" t="s">
        <v>325</v>
      </c>
      <c r="M47" s="99" t="s">
        <v>325</v>
      </c>
      <c r="N47" s="99" t="s">
        <v>325</v>
      </c>
      <c r="O47" s="99" t="s">
        <v>325</v>
      </c>
      <c r="P47" s="99" t="s">
        <v>325</v>
      </c>
      <c r="Q47" s="99" t="s">
        <v>325</v>
      </c>
      <c r="R47" s="99" t="s">
        <v>325</v>
      </c>
      <c r="S47" s="100">
        <v>0</v>
      </c>
      <c r="T47" s="124" t="s">
        <v>183</v>
      </c>
      <c r="U47" s="14">
        <v>3</v>
      </c>
      <c r="V47" s="14">
        <v>1</v>
      </c>
      <c r="W47" s="14">
        <v>1</v>
      </c>
      <c r="X47" s="14">
        <v>0</v>
      </c>
      <c r="Y47" s="14">
        <v>1</v>
      </c>
      <c r="Z47" s="123" t="s">
        <v>325</v>
      </c>
      <c r="AA47" s="123" t="s">
        <v>325</v>
      </c>
      <c r="AB47" s="123" t="s">
        <v>325</v>
      </c>
      <c r="AC47" s="123" t="s">
        <v>325</v>
      </c>
      <c r="AD47" s="123" t="s">
        <v>107</v>
      </c>
      <c r="AE47" s="123" t="s">
        <v>184</v>
      </c>
      <c r="AF47" s="18"/>
      <c r="AG47" s="123" t="s">
        <v>325</v>
      </c>
      <c r="AH47" s="123" t="s">
        <v>325</v>
      </c>
      <c r="AI47" s="123" t="s">
        <v>325</v>
      </c>
      <c r="AJ47" s="123" t="s">
        <v>325</v>
      </c>
      <c r="AK47" s="19"/>
      <c r="AL47" s="19"/>
      <c r="AM47" s="3"/>
      <c r="AN47" s="22"/>
      <c r="AO47" s="22"/>
      <c r="AP47" s="3"/>
      <c r="AQ47" s="23"/>
    </row>
    <row r="48" spans="1:43" s="4" customFormat="1" ht="160.5" customHeight="1" thickBot="1">
      <c r="A48" s="137" t="s">
        <v>58</v>
      </c>
      <c r="B48" s="104" t="s">
        <v>59</v>
      </c>
      <c r="C48" s="57"/>
      <c r="D48" s="15"/>
      <c r="E48" s="52"/>
      <c r="F48" s="107" t="s">
        <v>60</v>
      </c>
      <c r="G48" s="16" t="s">
        <v>325</v>
      </c>
      <c r="H48" s="21" t="s">
        <v>185</v>
      </c>
      <c r="I48" s="16" t="s">
        <v>325</v>
      </c>
      <c r="J48" s="16" t="s">
        <v>325</v>
      </c>
      <c r="K48" s="16" t="s">
        <v>325</v>
      </c>
      <c r="L48" s="16" t="s">
        <v>325</v>
      </c>
      <c r="M48" s="16" t="s">
        <v>325</v>
      </c>
      <c r="N48" s="16" t="s">
        <v>325</v>
      </c>
      <c r="O48" s="16" t="s">
        <v>325</v>
      </c>
      <c r="P48" s="16" t="s">
        <v>325</v>
      </c>
      <c r="Q48" s="16" t="s">
        <v>325</v>
      </c>
      <c r="R48" s="16" t="s">
        <v>325</v>
      </c>
      <c r="S48" s="108" t="s">
        <v>19</v>
      </c>
      <c r="T48" s="124" t="s">
        <v>186</v>
      </c>
      <c r="U48" s="14">
        <v>1</v>
      </c>
      <c r="V48" s="123">
        <v>1</v>
      </c>
      <c r="W48" s="123" t="s">
        <v>325</v>
      </c>
      <c r="X48" s="123">
        <v>2</v>
      </c>
      <c r="Y48" s="131">
        <v>0</v>
      </c>
      <c r="Z48" s="123" t="s">
        <v>325</v>
      </c>
      <c r="AA48" s="123" t="s">
        <v>325</v>
      </c>
      <c r="AB48" s="123" t="s">
        <v>325</v>
      </c>
      <c r="AC48" s="123" t="s">
        <v>325</v>
      </c>
      <c r="AD48" s="123" t="s">
        <v>107</v>
      </c>
      <c r="AE48" s="123" t="s">
        <v>107</v>
      </c>
      <c r="AF48" s="18"/>
      <c r="AG48" s="123" t="s">
        <v>325</v>
      </c>
      <c r="AH48" s="123" t="s">
        <v>325</v>
      </c>
      <c r="AI48" s="123" t="s">
        <v>325</v>
      </c>
      <c r="AJ48" s="123" t="s">
        <v>325</v>
      </c>
      <c r="AK48" s="19"/>
      <c r="AL48" s="19"/>
      <c r="AM48" s="3"/>
      <c r="AN48" s="3"/>
      <c r="AO48" s="3"/>
      <c r="AP48" s="3"/>
      <c r="AQ48" s="23"/>
    </row>
    <row r="49" spans="1:43" s="4" customFormat="1" ht="168" customHeight="1" thickBot="1">
      <c r="A49" s="135"/>
      <c r="B49" s="90" t="s">
        <v>61</v>
      </c>
      <c r="C49" s="31"/>
      <c r="D49" s="15"/>
      <c r="E49" s="29"/>
      <c r="F49" s="91" t="s">
        <v>62</v>
      </c>
      <c r="G49" s="76" t="s">
        <v>309</v>
      </c>
      <c r="H49" s="88" t="s">
        <v>187</v>
      </c>
      <c r="I49" s="77" t="s">
        <v>311</v>
      </c>
      <c r="J49" s="16" t="s">
        <v>325</v>
      </c>
      <c r="K49" s="16" t="s">
        <v>325</v>
      </c>
      <c r="L49" s="78" t="e">
        <f>+J49*20%</f>
        <v>#VALUE!</v>
      </c>
      <c r="M49" s="16" t="s">
        <v>325</v>
      </c>
      <c r="N49" s="16" t="s">
        <v>325</v>
      </c>
      <c r="O49" s="121" t="s">
        <v>312</v>
      </c>
      <c r="P49" s="42" t="s">
        <v>351</v>
      </c>
      <c r="Q49" s="16" t="s">
        <v>325</v>
      </c>
      <c r="R49" s="76" t="s">
        <v>310</v>
      </c>
      <c r="S49" s="92" t="s">
        <v>19</v>
      </c>
      <c r="T49" s="124" t="s">
        <v>188</v>
      </c>
      <c r="U49" s="14">
        <v>8</v>
      </c>
      <c r="V49" s="14">
        <v>2</v>
      </c>
      <c r="W49" s="14">
        <v>2</v>
      </c>
      <c r="X49" s="14">
        <v>4</v>
      </c>
      <c r="Y49" s="14">
        <v>2</v>
      </c>
      <c r="Z49" s="117">
        <v>2</v>
      </c>
      <c r="AA49" s="117">
        <v>2</v>
      </c>
      <c r="AB49" s="44" t="str">
        <f t="shared" ref="AB49:AB50" si="5">+J49</f>
        <v>N/A</v>
      </c>
      <c r="AC49" s="123" t="s">
        <v>325</v>
      </c>
      <c r="AD49" s="43" t="s">
        <v>333</v>
      </c>
      <c r="AE49" s="43" t="s">
        <v>334</v>
      </c>
      <c r="AF49" s="43" t="s">
        <v>330</v>
      </c>
      <c r="AG49" s="123" t="s">
        <v>325</v>
      </c>
      <c r="AH49" s="43" t="s">
        <v>331</v>
      </c>
      <c r="AI49" s="43" t="s">
        <v>332</v>
      </c>
      <c r="AJ49" s="130" t="s">
        <v>360</v>
      </c>
      <c r="AK49" s="19"/>
      <c r="AL49" s="19"/>
      <c r="AM49" s="3"/>
      <c r="AN49" s="3"/>
      <c r="AO49" s="3"/>
      <c r="AP49" s="3"/>
      <c r="AQ49" s="23"/>
    </row>
    <row r="50" spans="1:43" s="4" customFormat="1" ht="144" customHeight="1" thickBot="1">
      <c r="A50" s="136"/>
      <c r="B50" s="30" t="s">
        <v>63</v>
      </c>
      <c r="C50" s="31"/>
      <c r="D50" s="15"/>
      <c r="E50" s="29"/>
      <c r="F50" s="18" t="s">
        <v>64</v>
      </c>
      <c r="G50" s="32" t="s">
        <v>305</v>
      </c>
      <c r="H50" s="29" t="s">
        <v>189</v>
      </c>
      <c r="I50" s="46" t="s">
        <v>307</v>
      </c>
      <c r="J50" s="16" t="s">
        <v>325</v>
      </c>
      <c r="K50" s="16" t="s">
        <v>325</v>
      </c>
      <c r="L50" s="34">
        <v>0</v>
      </c>
      <c r="M50" s="16" t="s">
        <v>325</v>
      </c>
      <c r="N50" s="16" t="s">
        <v>325</v>
      </c>
      <c r="O50" s="122" t="s">
        <v>308</v>
      </c>
      <c r="P50" s="43" t="s">
        <v>352</v>
      </c>
      <c r="Q50" s="16" t="s">
        <v>325</v>
      </c>
      <c r="R50" s="32" t="s">
        <v>306</v>
      </c>
      <c r="S50" s="31">
        <v>12</v>
      </c>
      <c r="T50" s="124" t="s">
        <v>190</v>
      </c>
      <c r="U50" s="14">
        <v>15</v>
      </c>
      <c r="V50" s="123">
        <v>4</v>
      </c>
      <c r="W50" s="123">
        <v>4</v>
      </c>
      <c r="X50" s="123">
        <v>4</v>
      </c>
      <c r="Y50" s="123">
        <v>4</v>
      </c>
      <c r="Z50" s="117">
        <v>4</v>
      </c>
      <c r="AA50" s="117">
        <v>4</v>
      </c>
      <c r="AB50" s="44" t="str">
        <f t="shared" si="5"/>
        <v>N/A</v>
      </c>
      <c r="AC50" s="123" t="s">
        <v>325</v>
      </c>
      <c r="AD50" s="43" t="s">
        <v>333</v>
      </c>
      <c r="AE50" s="43" t="s">
        <v>334</v>
      </c>
      <c r="AF50" s="43" t="s">
        <v>330</v>
      </c>
      <c r="AG50" s="123" t="s">
        <v>325</v>
      </c>
      <c r="AH50" s="43" t="s">
        <v>331</v>
      </c>
      <c r="AI50" s="43" t="s">
        <v>332</v>
      </c>
      <c r="AJ50" s="130" t="s">
        <v>360</v>
      </c>
      <c r="AK50" s="19"/>
      <c r="AL50" s="19"/>
      <c r="AM50" s="3"/>
      <c r="AN50" s="3"/>
      <c r="AO50" s="3"/>
      <c r="AP50" s="3"/>
      <c r="AQ50" s="23"/>
    </row>
    <row r="51" spans="1:43" s="17" customFormat="1" ht="156.75" customHeight="1" thickBot="1">
      <c r="A51" s="138"/>
      <c r="B51" s="73" t="s">
        <v>65</v>
      </c>
      <c r="C51" s="31"/>
      <c r="D51" s="15"/>
      <c r="E51" s="29"/>
      <c r="F51" s="74" t="s">
        <v>66</v>
      </c>
      <c r="G51" s="69" t="s">
        <v>302</v>
      </c>
      <c r="H51" s="72" t="s">
        <v>191</v>
      </c>
      <c r="I51" s="62" t="s">
        <v>304</v>
      </c>
      <c r="J51" s="16" t="s">
        <v>325</v>
      </c>
      <c r="K51" s="63" t="s">
        <v>325</v>
      </c>
      <c r="L51" s="63" t="s">
        <v>325</v>
      </c>
      <c r="M51" s="63" t="s">
        <v>325</v>
      </c>
      <c r="N51" s="63" t="s">
        <v>325</v>
      </c>
      <c r="O51" s="120" t="s">
        <v>359</v>
      </c>
      <c r="P51" s="63" t="s">
        <v>325</v>
      </c>
      <c r="Q51" s="16" t="s">
        <v>325</v>
      </c>
      <c r="R51" s="75" t="s">
        <v>303</v>
      </c>
      <c r="S51" s="61" t="s">
        <v>18</v>
      </c>
      <c r="T51" s="124" t="s">
        <v>192</v>
      </c>
      <c r="U51" s="24">
        <v>0</v>
      </c>
      <c r="V51" s="123">
        <v>0</v>
      </c>
      <c r="W51" s="123">
        <v>0</v>
      </c>
      <c r="X51" s="123">
        <v>2</v>
      </c>
      <c r="Y51" s="123"/>
      <c r="Z51" s="117" t="s">
        <v>325</v>
      </c>
      <c r="AA51" s="117" t="s">
        <v>325</v>
      </c>
      <c r="AB51" s="14" t="s">
        <v>325</v>
      </c>
      <c r="AC51" s="123" t="s">
        <v>325</v>
      </c>
      <c r="AD51" s="43" t="s">
        <v>333</v>
      </c>
      <c r="AE51" s="43" t="s">
        <v>334</v>
      </c>
      <c r="AF51" s="43" t="s">
        <v>330</v>
      </c>
      <c r="AG51" s="14" t="s">
        <v>325</v>
      </c>
      <c r="AH51" s="14" t="s">
        <v>325</v>
      </c>
      <c r="AI51" s="14" t="s">
        <v>325</v>
      </c>
      <c r="AJ51" s="130" t="s">
        <v>360</v>
      </c>
      <c r="AK51" s="25"/>
      <c r="AL51" s="25"/>
      <c r="AM51" s="26"/>
      <c r="AN51" s="26"/>
      <c r="AO51" s="26"/>
      <c r="AP51" s="26"/>
      <c r="AQ51" s="23"/>
    </row>
    <row r="52" spans="1:43" s="17" customFormat="1" ht="191.25" customHeight="1" thickBot="1">
      <c r="A52" s="142"/>
      <c r="B52" s="109" t="s">
        <v>67</v>
      </c>
      <c r="C52" s="57"/>
      <c r="D52" s="15"/>
      <c r="E52" s="52"/>
      <c r="F52" s="110" t="s">
        <v>68</v>
      </c>
      <c r="G52" s="101" t="s">
        <v>325</v>
      </c>
      <c r="H52" s="103" t="s">
        <v>193</v>
      </c>
      <c r="I52" s="101" t="s">
        <v>325</v>
      </c>
      <c r="J52" s="16" t="s">
        <v>325</v>
      </c>
      <c r="K52" s="101" t="s">
        <v>325</v>
      </c>
      <c r="L52" s="101" t="s">
        <v>325</v>
      </c>
      <c r="M52" s="101" t="s">
        <v>325</v>
      </c>
      <c r="N52" s="101" t="s">
        <v>325</v>
      </c>
      <c r="O52" s="101" t="s">
        <v>325</v>
      </c>
      <c r="P52" s="101" t="s">
        <v>325</v>
      </c>
      <c r="Q52" s="101" t="s">
        <v>325</v>
      </c>
      <c r="R52" s="101" t="s">
        <v>325</v>
      </c>
      <c r="S52" s="111">
        <v>6</v>
      </c>
      <c r="T52" s="124" t="s">
        <v>194</v>
      </c>
      <c r="U52" s="14">
        <v>6</v>
      </c>
      <c r="V52" s="123">
        <v>2</v>
      </c>
      <c r="W52" s="123">
        <v>1</v>
      </c>
      <c r="X52" s="123">
        <v>4</v>
      </c>
      <c r="Y52" s="123">
        <v>1</v>
      </c>
      <c r="Z52" s="123" t="s">
        <v>325</v>
      </c>
      <c r="AA52" s="123" t="s">
        <v>325</v>
      </c>
      <c r="AB52" s="123" t="s">
        <v>325</v>
      </c>
      <c r="AC52" s="123" t="s">
        <v>325</v>
      </c>
      <c r="AD52" s="123" t="s">
        <v>107</v>
      </c>
      <c r="AE52" s="123" t="s">
        <v>195</v>
      </c>
      <c r="AF52" s="123"/>
      <c r="AG52" s="123" t="s">
        <v>325</v>
      </c>
      <c r="AH52" s="123" t="s">
        <v>325</v>
      </c>
      <c r="AI52" s="123" t="s">
        <v>325</v>
      </c>
      <c r="AJ52" s="123" t="s">
        <v>325</v>
      </c>
      <c r="AK52" s="25"/>
      <c r="AL52" s="25"/>
      <c r="AM52" s="26"/>
      <c r="AN52" s="26"/>
      <c r="AO52" s="26"/>
      <c r="AP52" s="26"/>
      <c r="AQ52" s="23"/>
    </row>
    <row r="53" spans="1:43" s="3" customFormat="1" ht="166.5" customHeight="1" thickBot="1">
      <c r="A53" s="141" t="s">
        <v>69</v>
      </c>
      <c r="B53" s="93" t="s">
        <v>70</v>
      </c>
      <c r="C53" s="29"/>
      <c r="D53" s="29"/>
      <c r="E53" s="29"/>
      <c r="F53" s="94" t="s">
        <v>71</v>
      </c>
      <c r="G53" s="85" t="s">
        <v>313</v>
      </c>
      <c r="H53" s="94" t="s">
        <v>196</v>
      </c>
      <c r="I53" s="82" t="s">
        <v>315</v>
      </c>
      <c r="J53" s="16" t="s">
        <v>325</v>
      </c>
      <c r="K53" s="16" t="s">
        <v>325</v>
      </c>
      <c r="L53" s="84" t="e">
        <f>+J53*20%</f>
        <v>#VALUE!</v>
      </c>
      <c r="M53" s="16" t="s">
        <v>325</v>
      </c>
      <c r="N53" s="16" t="s">
        <v>325</v>
      </c>
      <c r="O53" s="119" t="s">
        <v>316</v>
      </c>
      <c r="P53" s="67" t="s">
        <v>353</v>
      </c>
      <c r="Q53" s="16" t="s">
        <v>325</v>
      </c>
      <c r="R53" s="80" t="s">
        <v>314</v>
      </c>
      <c r="S53" s="95">
        <v>0</v>
      </c>
      <c r="T53" s="124" t="s">
        <v>197</v>
      </c>
      <c r="U53" s="24">
        <v>5</v>
      </c>
      <c r="V53" s="27">
        <v>2</v>
      </c>
      <c r="W53" s="27">
        <v>1</v>
      </c>
      <c r="X53" s="27">
        <v>2</v>
      </c>
      <c r="Y53" s="27">
        <v>1</v>
      </c>
      <c r="Z53" s="117">
        <v>2</v>
      </c>
      <c r="AA53" s="117">
        <v>2</v>
      </c>
      <c r="AB53" s="44" t="str">
        <f t="shared" ref="AB53" si="6">+J53</f>
        <v>N/A</v>
      </c>
      <c r="AC53" s="123" t="s">
        <v>325</v>
      </c>
      <c r="AD53" s="43" t="s">
        <v>333</v>
      </c>
      <c r="AE53" s="43" t="s">
        <v>334</v>
      </c>
      <c r="AF53" s="43" t="s">
        <v>330</v>
      </c>
      <c r="AG53" s="123" t="s">
        <v>325</v>
      </c>
      <c r="AH53" s="43" t="s">
        <v>331</v>
      </c>
      <c r="AI53" s="43" t="s">
        <v>332</v>
      </c>
      <c r="AJ53" s="130" t="s">
        <v>360</v>
      </c>
      <c r="AQ53" s="4"/>
    </row>
    <row r="54" spans="1:43" s="3" customFormat="1" ht="166.5" customHeight="1">
      <c r="A54" s="140"/>
      <c r="B54" s="156" t="s">
        <v>72</v>
      </c>
      <c r="C54" s="59"/>
      <c r="D54" s="29"/>
      <c r="E54" s="52"/>
      <c r="F54" s="163" t="s">
        <v>73</v>
      </c>
      <c r="G54" s="99" t="s">
        <v>325</v>
      </c>
      <c r="H54" s="106" t="s">
        <v>198</v>
      </c>
      <c r="I54" s="99" t="s">
        <v>325</v>
      </c>
      <c r="J54" s="99" t="s">
        <v>325</v>
      </c>
      <c r="K54" s="99" t="s">
        <v>325</v>
      </c>
      <c r="L54" s="99" t="s">
        <v>325</v>
      </c>
      <c r="M54" s="99" t="s">
        <v>325</v>
      </c>
      <c r="N54" s="99" t="s">
        <v>325</v>
      </c>
      <c r="O54" s="99" t="s">
        <v>325</v>
      </c>
      <c r="P54" s="99" t="s">
        <v>325</v>
      </c>
      <c r="Q54" s="99" t="s">
        <v>325</v>
      </c>
      <c r="R54" s="99" t="s">
        <v>325</v>
      </c>
      <c r="S54" s="113">
        <v>0</v>
      </c>
      <c r="T54" s="124" t="s">
        <v>200</v>
      </c>
      <c r="U54" s="24">
        <v>50</v>
      </c>
      <c r="V54" s="27">
        <v>20</v>
      </c>
      <c r="W54" s="27">
        <v>10</v>
      </c>
      <c r="X54" s="27">
        <v>0</v>
      </c>
      <c r="Y54" s="27">
        <v>10</v>
      </c>
      <c r="Z54" s="123" t="s">
        <v>325</v>
      </c>
      <c r="AA54" s="123" t="s">
        <v>325</v>
      </c>
      <c r="AB54" s="123" t="s">
        <v>325</v>
      </c>
      <c r="AC54" s="123" t="s">
        <v>325</v>
      </c>
      <c r="AD54" s="123" t="s">
        <v>107</v>
      </c>
      <c r="AE54" s="123" t="s">
        <v>202</v>
      </c>
      <c r="AF54" s="124"/>
      <c r="AG54" s="123" t="s">
        <v>325</v>
      </c>
      <c r="AH54" s="123" t="s">
        <v>325</v>
      </c>
      <c r="AI54" s="123" t="s">
        <v>325</v>
      </c>
      <c r="AJ54" s="123" t="s">
        <v>325</v>
      </c>
      <c r="AQ54" s="4"/>
    </row>
    <row r="55" spans="1:43" s="3" customFormat="1" ht="166.5" customHeight="1">
      <c r="A55" s="136"/>
      <c r="B55" s="153"/>
      <c r="C55" s="59"/>
      <c r="D55" s="29"/>
      <c r="E55" s="52"/>
      <c r="F55" s="160"/>
      <c r="G55" s="38" t="s">
        <v>325</v>
      </c>
      <c r="H55" s="39" t="s">
        <v>199</v>
      </c>
      <c r="I55" s="38" t="s">
        <v>325</v>
      </c>
      <c r="J55" s="38" t="s">
        <v>325</v>
      </c>
      <c r="K55" s="38" t="s">
        <v>325</v>
      </c>
      <c r="L55" s="38" t="s">
        <v>325</v>
      </c>
      <c r="M55" s="38" t="s">
        <v>325</v>
      </c>
      <c r="N55" s="38" t="s">
        <v>325</v>
      </c>
      <c r="O55" s="38" t="s">
        <v>325</v>
      </c>
      <c r="P55" s="38" t="s">
        <v>325</v>
      </c>
      <c r="Q55" s="38" t="s">
        <v>325</v>
      </c>
      <c r="R55" s="38" t="s">
        <v>325</v>
      </c>
      <c r="S55" s="27">
        <v>0</v>
      </c>
      <c r="T55" s="124" t="s">
        <v>201</v>
      </c>
      <c r="U55" s="24">
        <v>4</v>
      </c>
      <c r="V55" s="27">
        <v>1</v>
      </c>
      <c r="W55" s="27">
        <v>1</v>
      </c>
      <c r="X55" s="27">
        <v>0</v>
      </c>
      <c r="Y55" s="27">
        <v>1</v>
      </c>
      <c r="Z55" s="123" t="s">
        <v>325</v>
      </c>
      <c r="AA55" s="123" t="s">
        <v>325</v>
      </c>
      <c r="AB55" s="123" t="s">
        <v>325</v>
      </c>
      <c r="AC55" s="123" t="s">
        <v>325</v>
      </c>
      <c r="AD55" s="123" t="s">
        <v>107</v>
      </c>
      <c r="AE55" s="123" t="s">
        <v>202</v>
      </c>
      <c r="AF55" s="124"/>
      <c r="AG55" s="123" t="s">
        <v>325</v>
      </c>
      <c r="AH55" s="123" t="s">
        <v>325</v>
      </c>
      <c r="AI55" s="123" t="s">
        <v>325</v>
      </c>
      <c r="AJ55" s="123" t="s">
        <v>325</v>
      </c>
      <c r="AQ55" s="4"/>
    </row>
    <row r="56" spans="1:43" s="3" customFormat="1" ht="166.5" customHeight="1">
      <c r="A56" s="136"/>
      <c r="B56" s="153"/>
      <c r="C56" s="59"/>
      <c r="D56" s="29"/>
      <c r="E56" s="52"/>
      <c r="F56" s="160" t="s">
        <v>74</v>
      </c>
      <c r="G56" s="38" t="s">
        <v>325</v>
      </c>
      <c r="H56" s="39" t="s">
        <v>203</v>
      </c>
      <c r="I56" s="38" t="s">
        <v>325</v>
      </c>
      <c r="J56" s="38" t="s">
        <v>325</v>
      </c>
      <c r="K56" s="38" t="s">
        <v>325</v>
      </c>
      <c r="L56" s="38" t="s">
        <v>325</v>
      </c>
      <c r="M56" s="38" t="s">
        <v>325</v>
      </c>
      <c r="N56" s="38" t="s">
        <v>325</v>
      </c>
      <c r="O56" s="38" t="s">
        <v>325</v>
      </c>
      <c r="P56" s="38" t="s">
        <v>325</v>
      </c>
      <c r="Q56" s="38" t="s">
        <v>325</v>
      </c>
      <c r="R56" s="38" t="s">
        <v>325</v>
      </c>
      <c r="S56" s="27">
        <v>0</v>
      </c>
      <c r="T56" s="124" t="s">
        <v>204</v>
      </c>
      <c r="U56" s="24">
        <v>100</v>
      </c>
      <c r="V56" s="27">
        <v>25</v>
      </c>
      <c r="W56" s="27">
        <v>25</v>
      </c>
      <c r="X56" s="27">
        <v>0</v>
      </c>
      <c r="Y56" s="27">
        <v>25</v>
      </c>
      <c r="Z56" s="123" t="s">
        <v>325</v>
      </c>
      <c r="AA56" s="123" t="s">
        <v>325</v>
      </c>
      <c r="AB56" s="123" t="s">
        <v>325</v>
      </c>
      <c r="AC56" s="123" t="s">
        <v>325</v>
      </c>
      <c r="AD56" s="123" t="s">
        <v>107</v>
      </c>
      <c r="AE56" s="123" t="s">
        <v>202</v>
      </c>
      <c r="AF56" s="124"/>
      <c r="AG56" s="123" t="s">
        <v>325</v>
      </c>
      <c r="AH56" s="123" t="s">
        <v>325</v>
      </c>
      <c r="AI56" s="123" t="s">
        <v>325</v>
      </c>
      <c r="AJ56" s="123" t="s">
        <v>325</v>
      </c>
      <c r="AQ56" s="4"/>
    </row>
    <row r="57" spans="1:43" s="3" customFormat="1" ht="166.5" customHeight="1">
      <c r="A57" s="136"/>
      <c r="B57" s="153"/>
      <c r="C57" s="59"/>
      <c r="D57" s="29"/>
      <c r="E57" s="52"/>
      <c r="F57" s="160"/>
      <c r="G57" s="38" t="s">
        <v>325</v>
      </c>
      <c r="H57" s="39" t="s">
        <v>205</v>
      </c>
      <c r="I57" s="38" t="s">
        <v>325</v>
      </c>
      <c r="J57" s="38" t="s">
        <v>325</v>
      </c>
      <c r="K57" s="38" t="s">
        <v>325</v>
      </c>
      <c r="L57" s="38" t="s">
        <v>325</v>
      </c>
      <c r="M57" s="38" t="s">
        <v>325</v>
      </c>
      <c r="N57" s="38" t="s">
        <v>325</v>
      </c>
      <c r="O57" s="38" t="s">
        <v>325</v>
      </c>
      <c r="P57" s="38" t="s">
        <v>325</v>
      </c>
      <c r="Q57" s="38" t="s">
        <v>325</v>
      </c>
      <c r="R57" s="38" t="s">
        <v>325</v>
      </c>
      <c r="S57" s="27">
        <v>17</v>
      </c>
      <c r="T57" s="124" t="s">
        <v>206</v>
      </c>
      <c r="U57" s="24">
        <v>10</v>
      </c>
      <c r="V57" s="27">
        <v>3</v>
      </c>
      <c r="W57" s="27">
        <v>3</v>
      </c>
      <c r="X57" s="27">
        <v>0</v>
      </c>
      <c r="Y57" s="27">
        <v>2</v>
      </c>
      <c r="Z57" s="123" t="s">
        <v>325</v>
      </c>
      <c r="AA57" s="123" t="s">
        <v>325</v>
      </c>
      <c r="AB57" s="123" t="s">
        <v>325</v>
      </c>
      <c r="AC57" s="123" t="s">
        <v>325</v>
      </c>
      <c r="AD57" s="123" t="s">
        <v>107</v>
      </c>
      <c r="AE57" s="123" t="s">
        <v>202</v>
      </c>
      <c r="AF57" s="124"/>
      <c r="AG57" s="123" t="s">
        <v>325</v>
      </c>
      <c r="AH57" s="123" t="s">
        <v>325</v>
      </c>
      <c r="AI57" s="123" t="s">
        <v>325</v>
      </c>
      <c r="AJ57" s="123" t="s">
        <v>325</v>
      </c>
      <c r="AQ57" s="4"/>
    </row>
    <row r="58" spans="1:43" s="3" customFormat="1" ht="166.5" customHeight="1">
      <c r="A58" s="136"/>
      <c r="B58" s="153"/>
      <c r="C58" s="59"/>
      <c r="D58" s="29"/>
      <c r="E58" s="52"/>
      <c r="F58" s="160" t="s">
        <v>75</v>
      </c>
      <c r="G58" s="38" t="s">
        <v>325</v>
      </c>
      <c r="H58" s="39" t="s">
        <v>207</v>
      </c>
      <c r="I58" s="38" t="s">
        <v>325</v>
      </c>
      <c r="J58" s="38" t="s">
        <v>325</v>
      </c>
      <c r="K58" s="38" t="s">
        <v>325</v>
      </c>
      <c r="L58" s="38" t="s">
        <v>325</v>
      </c>
      <c r="M58" s="38" t="s">
        <v>325</v>
      </c>
      <c r="N58" s="38" t="s">
        <v>325</v>
      </c>
      <c r="O58" s="38" t="s">
        <v>325</v>
      </c>
      <c r="P58" s="38" t="s">
        <v>325</v>
      </c>
      <c r="Q58" s="38" t="s">
        <v>325</v>
      </c>
      <c r="R58" s="38" t="s">
        <v>325</v>
      </c>
      <c r="S58" s="27">
        <v>0</v>
      </c>
      <c r="T58" s="124" t="s">
        <v>208</v>
      </c>
      <c r="U58" s="24">
        <v>10</v>
      </c>
      <c r="V58" s="27">
        <v>3</v>
      </c>
      <c r="W58" s="27">
        <v>3</v>
      </c>
      <c r="X58" s="27">
        <v>0</v>
      </c>
      <c r="Y58" s="27">
        <v>2</v>
      </c>
      <c r="Z58" s="123" t="s">
        <v>325</v>
      </c>
      <c r="AA58" s="123" t="s">
        <v>325</v>
      </c>
      <c r="AB58" s="123" t="s">
        <v>325</v>
      </c>
      <c r="AC58" s="123" t="s">
        <v>325</v>
      </c>
      <c r="AD58" s="123" t="s">
        <v>107</v>
      </c>
      <c r="AE58" s="123" t="s">
        <v>202</v>
      </c>
      <c r="AF58" s="124"/>
      <c r="AG58" s="123" t="s">
        <v>325</v>
      </c>
      <c r="AH58" s="123" t="s">
        <v>325</v>
      </c>
      <c r="AI58" s="123" t="s">
        <v>325</v>
      </c>
      <c r="AJ58" s="123" t="s">
        <v>325</v>
      </c>
      <c r="AQ58" s="4"/>
    </row>
    <row r="59" spans="1:43" s="3" customFormat="1" ht="166.5" customHeight="1">
      <c r="A59" s="136"/>
      <c r="B59" s="153"/>
      <c r="C59" s="59"/>
      <c r="D59" s="29"/>
      <c r="E59" s="52"/>
      <c r="F59" s="160"/>
      <c r="G59" s="38" t="s">
        <v>325</v>
      </c>
      <c r="H59" s="39" t="s">
        <v>209</v>
      </c>
      <c r="I59" s="38" t="s">
        <v>325</v>
      </c>
      <c r="J59" s="38" t="s">
        <v>325</v>
      </c>
      <c r="K59" s="38" t="s">
        <v>325</v>
      </c>
      <c r="L59" s="38" t="s">
        <v>325</v>
      </c>
      <c r="M59" s="38" t="s">
        <v>325</v>
      </c>
      <c r="N59" s="38" t="s">
        <v>325</v>
      </c>
      <c r="O59" s="38" t="s">
        <v>325</v>
      </c>
      <c r="P59" s="38" t="s">
        <v>325</v>
      </c>
      <c r="Q59" s="38" t="s">
        <v>325</v>
      </c>
      <c r="R59" s="38" t="s">
        <v>325</v>
      </c>
      <c r="S59" s="27">
        <v>0</v>
      </c>
      <c r="T59" s="124" t="s">
        <v>210</v>
      </c>
      <c r="U59" s="24">
        <v>1</v>
      </c>
      <c r="V59" s="27">
        <v>1</v>
      </c>
      <c r="W59" s="123" t="s">
        <v>325</v>
      </c>
      <c r="X59" s="123">
        <v>0</v>
      </c>
      <c r="Y59" s="27"/>
      <c r="Z59" s="123" t="s">
        <v>325</v>
      </c>
      <c r="AA59" s="123" t="s">
        <v>325</v>
      </c>
      <c r="AB59" s="123" t="s">
        <v>325</v>
      </c>
      <c r="AC59" s="123" t="s">
        <v>325</v>
      </c>
      <c r="AD59" s="123" t="s">
        <v>107</v>
      </c>
      <c r="AE59" s="123" t="s">
        <v>202</v>
      </c>
      <c r="AF59" s="124"/>
      <c r="AG59" s="123" t="s">
        <v>325</v>
      </c>
      <c r="AH59" s="123" t="s">
        <v>325</v>
      </c>
      <c r="AI59" s="123" t="s">
        <v>325</v>
      </c>
      <c r="AJ59" s="123" t="s">
        <v>325</v>
      </c>
      <c r="AQ59" s="4"/>
    </row>
    <row r="60" spans="1:43" s="3" customFormat="1" ht="166.5" customHeight="1">
      <c r="A60" s="136"/>
      <c r="B60" s="153" t="s">
        <v>76</v>
      </c>
      <c r="C60" s="59"/>
      <c r="D60" s="29"/>
      <c r="E60" s="52"/>
      <c r="F60" s="114" t="s">
        <v>77</v>
      </c>
      <c r="G60" s="38" t="s">
        <v>325</v>
      </c>
      <c r="H60" s="39" t="s">
        <v>211</v>
      </c>
      <c r="I60" s="38" t="s">
        <v>325</v>
      </c>
      <c r="J60" s="38" t="s">
        <v>325</v>
      </c>
      <c r="K60" s="38" t="s">
        <v>325</v>
      </c>
      <c r="L60" s="38" t="s">
        <v>325</v>
      </c>
      <c r="M60" s="38" t="s">
        <v>325</v>
      </c>
      <c r="N60" s="38" t="s">
        <v>325</v>
      </c>
      <c r="O60" s="38" t="s">
        <v>325</v>
      </c>
      <c r="P60" s="38" t="s">
        <v>325</v>
      </c>
      <c r="Q60" s="38" t="s">
        <v>325</v>
      </c>
      <c r="R60" s="38" t="s">
        <v>325</v>
      </c>
      <c r="S60" s="27">
        <v>0</v>
      </c>
      <c r="T60" s="124" t="s">
        <v>212</v>
      </c>
      <c r="U60" s="24">
        <v>200</v>
      </c>
      <c r="V60" s="27">
        <v>50</v>
      </c>
      <c r="W60" s="27">
        <v>50</v>
      </c>
      <c r="X60" s="27">
        <v>0</v>
      </c>
      <c r="Y60" s="27">
        <v>50</v>
      </c>
      <c r="Z60" s="123" t="s">
        <v>325</v>
      </c>
      <c r="AA60" s="123" t="s">
        <v>325</v>
      </c>
      <c r="AB60" s="123" t="s">
        <v>325</v>
      </c>
      <c r="AC60" s="123" t="s">
        <v>325</v>
      </c>
      <c r="AD60" s="123" t="s">
        <v>107</v>
      </c>
      <c r="AE60" s="123" t="s">
        <v>107</v>
      </c>
      <c r="AF60" s="124"/>
      <c r="AG60" s="123" t="s">
        <v>325</v>
      </c>
      <c r="AH60" s="123" t="s">
        <v>325</v>
      </c>
      <c r="AI60" s="123" t="s">
        <v>325</v>
      </c>
      <c r="AJ60" s="123" t="s">
        <v>325</v>
      </c>
      <c r="AQ60" s="4"/>
    </row>
    <row r="61" spans="1:43" s="3" customFormat="1" ht="166.5" customHeight="1">
      <c r="A61" s="136"/>
      <c r="B61" s="153"/>
      <c r="C61" s="59"/>
      <c r="D61" s="29"/>
      <c r="E61" s="52"/>
      <c r="F61" s="160" t="s">
        <v>78</v>
      </c>
      <c r="G61" s="38" t="s">
        <v>325</v>
      </c>
      <c r="H61" s="39" t="s">
        <v>213</v>
      </c>
      <c r="I61" s="38" t="s">
        <v>325</v>
      </c>
      <c r="J61" s="38" t="s">
        <v>325</v>
      </c>
      <c r="K61" s="38" t="s">
        <v>325</v>
      </c>
      <c r="L61" s="38" t="s">
        <v>325</v>
      </c>
      <c r="M61" s="38" t="s">
        <v>325</v>
      </c>
      <c r="N61" s="38" t="s">
        <v>325</v>
      </c>
      <c r="O61" s="38" t="s">
        <v>325</v>
      </c>
      <c r="P61" s="38" t="s">
        <v>325</v>
      </c>
      <c r="Q61" s="38" t="s">
        <v>325</v>
      </c>
      <c r="R61" s="38" t="s">
        <v>325</v>
      </c>
      <c r="S61" s="27">
        <v>4</v>
      </c>
      <c r="T61" s="124" t="s">
        <v>218</v>
      </c>
      <c r="U61" s="24">
        <v>4</v>
      </c>
      <c r="V61" s="27">
        <v>1</v>
      </c>
      <c r="W61" s="27">
        <v>1</v>
      </c>
      <c r="X61" s="27">
        <v>0</v>
      </c>
      <c r="Y61" s="27">
        <v>1</v>
      </c>
      <c r="Z61" s="123" t="s">
        <v>325</v>
      </c>
      <c r="AA61" s="123" t="s">
        <v>325</v>
      </c>
      <c r="AB61" s="123" t="s">
        <v>325</v>
      </c>
      <c r="AC61" s="123" t="s">
        <v>325</v>
      </c>
      <c r="AD61" s="123" t="s">
        <v>107</v>
      </c>
      <c r="AE61" s="123" t="s">
        <v>219</v>
      </c>
      <c r="AF61" s="124"/>
      <c r="AG61" s="123" t="s">
        <v>325</v>
      </c>
      <c r="AH61" s="123" t="s">
        <v>325</v>
      </c>
      <c r="AI61" s="123" t="s">
        <v>325</v>
      </c>
      <c r="AJ61" s="123" t="s">
        <v>325</v>
      </c>
      <c r="AQ61" s="4"/>
    </row>
    <row r="62" spans="1:43" s="3" customFormat="1" ht="166.5" customHeight="1">
      <c r="A62" s="136"/>
      <c r="B62" s="153"/>
      <c r="C62" s="59"/>
      <c r="D62" s="29"/>
      <c r="E62" s="52"/>
      <c r="F62" s="160"/>
      <c r="G62" s="38" t="s">
        <v>325</v>
      </c>
      <c r="H62" s="39" t="s">
        <v>214</v>
      </c>
      <c r="I62" s="38" t="s">
        <v>325</v>
      </c>
      <c r="J62" s="38" t="s">
        <v>325</v>
      </c>
      <c r="K62" s="38" t="s">
        <v>325</v>
      </c>
      <c r="L62" s="38" t="s">
        <v>325</v>
      </c>
      <c r="M62" s="38" t="s">
        <v>325</v>
      </c>
      <c r="N62" s="38" t="s">
        <v>325</v>
      </c>
      <c r="O62" s="38" t="s">
        <v>325</v>
      </c>
      <c r="P62" s="38" t="s">
        <v>325</v>
      </c>
      <c r="Q62" s="38" t="s">
        <v>325</v>
      </c>
      <c r="R62" s="38" t="s">
        <v>325</v>
      </c>
      <c r="S62" s="27">
        <v>110</v>
      </c>
      <c r="T62" s="124" t="s">
        <v>216</v>
      </c>
      <c r="U62" s="24">
        <v>130</v>
      </c>
      <c r="V62" s="27">
        <v>40</v>
      </c>
      <c r="W62" s="27">
        <v>30</v>
      </c>
      <c r="X62" s="27">
        <v>0</v>
      </c>
      <c r="Y62" s="27">
        <v>30</v>
      </c>
      <c r="Z62" s="123" t="s">
        <v>325</v>
      </c>
      <c r="AA62" s="123" t="s">
        <v>325</v>
      </c>
      <c r="AB62" s="123" t="s">
        <v>325</v>
      </c>
      <c r="AC62" s="123" t="s">
        <v>325</v>
      </c>
      <c r="AD62" s="123" t="s">
        <v>107</v>
      </c>
      <c r="AE62" s="123" t="s">
        <v>107</v>
      </c>
      <c r="AF62" s="124"/>
      <c r="AG62" s="123" t="s">
        <v>325</v>
      </c>
      <c r="AH62" s="123" t="s">
        <v>325</v>
      </c>
      <c r="AI62" s="123" t="s">
        <v>325</v>
      </c>
      <c r="AJ62" s="123" t="s">
        <v>325</v>
      </c>
      <c r="AQ62" s="4"/>
    </row>
    <row r="63" spans="1:43" s="3" customFormat="1" ht="166.5" customHeight="1">
      <c r="A63" s="136"/>
      <c r="B63" s="153"/>
      <c r="C63" s="59"/>
      <c r="D63" s="29"/>
      <c r="E63" s="52"/>
      <c r="F63" s="160"/>
      <c r="G63" s="38" t="s">
        <v>325</v>
      </c>
      <c r="H63" s="39" t="s">
        <v>215</v>
      </c>
      <c r="I63" s="38" t="s">
        <v>325</v>
      </c>
      <c r="J63" s="38" t="s">
        <v>325</v>
      </c>
      <c r="K63" s="38" t="s">
        <v>325</v>
      </c>
      <c r="L63" s="38" t="s">
        <v>325</v>
      </c>
      <c r="M63" s="38" t="s">
        <v>325</v>
      </c>
      <c r="N63" s="38" t="s">
        <v>325</v>
      </c>
      <c r="O63" s="38" t="s">
        <v>325</v>
      </c>
      <c r="P63" s="38" t="s">
        <v>325</v>
      </c>
      <c r="Q63" s="38" t="s">
        <v>325</v>
      </c>
      <c r="R63" s="38" t="s">
        <v>325</v>
      </c>
      <c r="S63" s="27">
        <v>4</v>
      </c>
      <c r="T63" s="124" t="s">
        <v>217</v>
      </c>
      <c r="U63" s="24">
        <v>4</v>
      </c>
      <c r="V63" s="27">
        <v>1</v>
      </c>
      <c r="W63" s="27">
        <v>1</v>
      </c>
      <c r="X63" s="27">
        <v>0</v>
      </c>
      <c r="Y63" s="27">
        <v>1</v>
      </c>
      <c r="Z63" s="123" t="s">
        <v>325</v>
      </c>
      <c r="AA63" s="123" t="s">
        <v>325</v>
      </c>
      <c r="AB63" s="123" t="s">
        <v>325</v>
      </c>
      <c r="AC63" s="123" t="s">
        <v>325</v>
      </c>
      <c r="AD63" s="123" t="s">
        <v>107</v>
      </c>
      <c r="AE63" s="123" t="s">
        <v>219</v>
      </c>
      <c r="AF63" s="124"/>
      <c r="AG63" s="123" t="s">
        <v>325</v>
      </c>
      <c r="AH63" s="123" t="s">
        <v>325</v>
      </c>
      <c r="AI63" s="123" t="s">
        <v>325</v>
      </c>
      <c r="AJ63" s="123" t="s">
        <v>325</v>
      </c>
      <c r="AQ63" s="4"/>
    </row>
    <row r="64" spans="1:43" s="3" customFormat="1" ht="166.5" customHeight="1">
      <c r="A64" s="136"/>
      <c r="B64" s="153"/>
      <c r="C64" s="59"/>
      <c r="D64" s="29"/>
      <c r="E64" s="52"/>
      <c r="F64" s="114" t="s">
        <v>79</v>
      </c>
      <c r="G64" s="38" t="s">
        <v>325</v>
      </c>
      <c r="H64" s="39" t="s">
        <v>220</v>
      </c>
      <c r="I64" s="38" t="s">
        <v>325</v>
      </c>
      <c r="J64" s="38" t="s">
        <v>325</v>
      </c>
      <c r="K64" s="38" t="s">
        <v>325</v>
      </c>
      <c r="L64" s="38" t="s">
        <v>325</v>
      </c>
      <c r="M64" s="38" t="s">
        <v>325</v>
      </c>
      <c r="N64" s="38" t="s">
        <v>325</v>
      </c>
      <c r="O64" s="38" t="s">
        <v>325</v>
      </c>
      <c r="P64" s="38" t="s">
        <v>325</v>
      </c>
      <c r="Q64" s="38" t="s">
        <v>325</v>
      </c>
      <c r="R64" s="38" t="s">
        <v>325</v>
      </c>
      <c r="S64" s="27">
        <v>115</v>
      </c>
      <c r="T64" s="124" t="s">
        <v>221</v>
      </c>
      <c r="U64" s="24">
        <v>130</v>
      </c>
      <c r="V64" s="27">
        <v>40</v>
      </c>
      <c r="W64" s="27">
        <v>30</v>
      </c>
      <c r="X64" s="27">
        <v>30</v>
      </c>
      <c r="Y64" s="27">
        <v>30</v>
      </c>
      <c r="Z64" s="123" t="s">
        <v>325</v>
      </c>
      <c r="AA64" s="123" t="s">
        <v>325</v>
      </c>
      <c r="AB64" s="123" t="s">
        <v>325</v>
      </c>
      <c r="AC64" s="123" t="s">
        <v>325</v>
      </c>
      <c r="AD64" s="123" t="s">
        <v>107</v>
      </c>
      <c r="AE64" s="123" t="s">
        <v>107</v>
      </c>
      <c r="AF64" s="124"/>
      <c r="AG64" s="123" t="s">
        <v>325</v>
      </c>
      <c r="AH64" s="123" t="s">
        <v>325</v>
      </c>
      <c r="AI64" s="123" t="s">
        <v>325</v>
      </c>
      <c r="AJ64" s="123" t="s">
        <v>325</v>
      </c>
      <c r="AQ64" s="4"/>
    </row>
    <row r="65" spans="1:43" s="3" customFormat="1" ht="166.5" customHeight="1">
      <c r="A65" s="136"/>
      <c r="B65" s="153"/>
      <c r="C65" s="59"/>
      <c r="D65" s="29"/>
      <c r="E65" s="52"/>
      <c r="F65" s="160" t="s">
        <v>80</v>
      </c>
      <c r="G65" s="38" t="s">
        <v>325</v>
      </c>
      <c r="H65" s="39" t="s">
        <v>222</v>
      </c>
      <c r="I65" s="38" t="s">
        <v>325</v>
      </c>
      <c r="J65" s="38" t="s">
        <v>325</v>
      </c>
      <c r="K65" s="38" t="s">
        <v>325</v>
      </c>
      <c r="L65" s="38" t="s">
        <v>325</v>
      </c>
      <c r="M65" s="38" t="s">
        <v>325</v>
      </c>
      <c r="N65" s="38" t="s">
        <v>325</v>
      </c>
      <c r="O65" s="38" t="s">
        <v>325</v>
      </c>
      <c r="P65" s="38" t="s">
        <v>325</v>
      </c>
      <c r="Q65" s="38" t="s">
        <v>325</v>
      </c>
      <c r="R65" s="38" t="s">
        <v>325</v>
      </c>
      <c r="S65" s="27">
        <v>0</v>
      </c>
      <c r="T65" s="124" t="s">
        <v>223</v>
      </c>
      <c r="U65" s="24">
        <v>50</v>
      </c>
      <c r="V65" s="123" t="s">
        <v>325</v>
      </c>
      <c r="W65" s="123" t="s">
        <v>325</v>
      </c>
      <c r="X65" s="123">
        <v>0</v>
      </c>
      <c r="Y65" s="27"/>
      <c r="Z65" s="123" t="s">
        <v>325</v>
      </c>
      <c r="AA65" s="123" t="s">
        <v>325</v>
      </c>
      <c r="AB65" s="123" t="s">
        <v>325</v>
      </c>
      <c r="AC65" s="123" t="s">
        <v>325</v>
      </c>
      <c r="AD65" s="123" t="s">
        <v>107</v>
      </c>
      <c r="AE65" s="123" t="s">
        <v>107</v>
      </c>
      <c r="AF65" s="124"/>
      <c r="AG65" s="123" t="s">
        <v>325</v>
      </c>
      <c r="AH65" s="123" t="s">
        <v>325</v>
      </c>
      <c r="AI65" s="123" t="s">
        <v>325</v>
      </c>
      <c r="AJ65" s="123" t="s">
        <v>325</v>
      </c>
      <c r="AQ65" s="4"/>
    </row>
    <row r="66" spans="1:43" s="3" customFormat="1" ht="166.5" customHeight="1">
      <c r="A66" s="136"/>
      <c r="B66" s="153"/>
      <c r="C66" s="59"/>
      <c r="D66" s="29"/>
      <c r="E66" s="52"/>
      <c r="F66" s="160"/>
      <c r="G66" s="38" t="s">
        <v>325</v>
      </c>
      <c r="H66" s="39" t="s">
        <v>224</v>
      </c>
      <c r="I66" s="38" t="s">
        <v>325</v>
      </c>
      <c r="J66" s="38" t="s">
        <v>325</v>
      </c>
      <c r="K66" s="38" t="s">
        <v>325</v>
      </c>
      <c r="L66" s="38" t="s">
        <v>325</v>
      </c>
      <c r="M66" s="38" t="s">
        <v>325</v>
      </c>
      <c r="N66" s="38" t="s">
        <v>325</v>
      </c>
      <c r="O66" s="38" t="s">
        <v>325</v>
      </c>
      <c r="P66" s="38" t="s">
        <v>325</v>
      </c>
      <c r="Q66" s="38" t="s">
        <v>325</v>
      </c>
      <c r="R66" s="38" t="s">
        <v>325</v>
      </c>
      <c r="S66" s="27">
        <v>0</v>
      </c>
      <c r="T66" s="124" t="s">
        <v>225</v>
      </c>
      <c r="U66" s="24">
        <v>50</v>
      </c>
      <c r="V66" s="123" t="s">
        <v>325</v>
      </c>
      <c r="W66" s="123" t="s">
        <v>325</v>
      </c>
      <c r="X66" s="123">
        <v>0</v>
      </c>
      <c r="Y66" s="27"/>
      <c r="Z66" s="123" t="s">
        <v>325</v>
      </c>
      <c r="AA66" s="123" t="s">
        <v>325</v>
      </c>
      <c r="AB66" s="123" t="s">
        <v>325</v>
      </c>
      <c r="AC66" s="123" t="s">
        <v>325</v>
      </c>
      <c r="AD66" s="123" t="s">
        <v>107</v>
      </c>
      <c r="AE66" s="123" t="s">
        <v>107</v>
      </c>
      <c r="AF66" s="124"/>
      <c r="AG66" s="123" t="s">
        <v>325</v>
      </c>
      <c r="AH66" s="123" t="s">
        <v>325</v>
      </c>
      <c r="AI66" s="123" t="s">
        <v>325</v>
      </c>
      <c r="AJ66" s="123" t="s">
        <v>325</v>
      </c>
      <c r="AQ66" s="4"/>
    </row>
    <row r="67" spans="1:43" s="3" customFormat="1" ht="166.5" customHeight="1">
      <c r="A67" s="136"/>
      <c r="B67" s="112" t="s">
        <v>81</v>
      </c>
      <c r="C67" s="59"/>
      <c r="D67" s="29"/>
      <c r="E67" s="52"/>
      <c r="F67" s="114" t="s">
        <v>82</v>
      </c>
      <c r="G67" s="38" t="s">
        <v>325</v>
      </c>
      <c r="H67" s="39" t="s">
        <v>226</v>
      </c>
      <c r="I67" s="38" t="s">
        <v>325</v>
      </c>
      <c r="J67" s="38" t="s">
        <v>325</v>
      </c>
      <c r="K67" s="38" t="s">
        <v>325</v>
      </c>
      <c r="L67" s="38" t="s">
        <v>325</v>
      </c>
      <c r="M67" s="38" t="s">
        <v>325</v>
      </c>
      <c r="N67" s="38" t="s">
        <v>325</v>
      </c>
      <c r="O67" s="38" t="s">
        <v>325</v>
      </c>
      <c r="P67" s="38" t="s">
        <v>325</v>
      </c>
      <c r="Q67" s="38" t="s">
        <v>325</v>
      </c>
      <c r="R67" s="38" t="s">
        <v>325</v>
      </c>
      <c r="S67" s="27">
        <v>560</v>
      </c>
      <c r="T67" s="124" t="s">
        <v>227</v>
      </c>
      <c r="U67" s="24">
        <v>600</v>
      </c>
      <c r="V67" s="27">
        <v>200</v>
      </c>
      <c r="W67" s="27">
        <v>100</v>
      </c>
      <c r="X67" s="27">
        <v>0</v>
      </c>
      <c r="Y67" s="27">
        <v>100</v>
      </c>
      <c r="Z67" s="123" t="s">
        <v>325</v>
      </c>
      <c r="AA67" s="123" t="s">
        <v>325</v>
      </c>
      <c r="AB67" s="123" t="s">
        <v>325</v>
      </c>
      <c r="AC67" s="123" t="s">
        <v>325</v>
      </c>
      <c r="AD67" s="123" t="s">
        <v>107</v>
      </c>
      <c r="AE67" s="123" t="s">
        <v>228</v>
      </c>
      <c r="AF67" s="124"/>
      <c r="AG67" s="123" t="s">
        <v>325</v>
      </c>
      <c r="AH67" s="123" t="s">
        <v>325</v>
      </c>
      <c r="AI67" s="123" t="s">
        <v>325</v>
      </c>
      <c r="AJ67" s="123" t="s">
        <v>325</v>
      </c>
      <c r="AQ67" s="4"/>
    </row>
    <row r="68" spans="1:43" s="3" customFormat="1" ht="166.5" customHeight="1">
      <c r="A68" s="136"/>
      <c r="B68" s="153" t="s">
        <v>83</v>
      </c>
      <c r="C68" s="59"/>
      <c r="D68" s="29"/>
      <c r="E68" s="52"/>
      <c r="F68" s="114" t="s">
        <v>84</v>
      </c>
      <c r="G68" s="38" t="s">
        <v>325</v>
      </c>
      <c r="H68" s="39" t="s">
        <v>229</v>
      </c>
      <c r="I68" s="38" t="s">
        <v>325</v>
      </c>
      <c r="J68" s="38" t="s">
        <v>325</v>
      </c>
      <c r="K68" s="38" t="s">
        <v>325</v>
      </c>
      <c r="L68" s="38" t="s">
        <v>325</v>
      </c>
      <c r="M68" s="38" t="s">
        <v>325</v>
      </c>
      <c r="N68" s="38" t="s">
        <v>325</v>
      </c>
      <c r="O68" s="38" t="s">
        <v>325</v>
      </c>
      <c r="P68" s="38" t="s">
        <v>325</v>
      </c>
      <c r="Q68" s="38" t="s">
        <v>325</v>
      </c>
      <c r="R68" s="38" t="s">
        <v>325</v>
      </c>
      <c r="S68" s="27">
        <v>220</v>
      </c>
      <c r="T68" s="124" t="s">
        <v>230</v>
      </c>
      <c r="U68" s="24">
        <v>250</v>
      </c>
      <c r="V68" s="27">
        <v>100</v>
      </c>
      <c r="W68" s="27">
        <v>50</v>
      </c>
      <c r="X68" s="27">
        <v>0</v>
      </c>
      <c r="Y68" s="27">
        <v>50</v>
      </c>
      <c r="Z68" s="123" t="s">
        <v>325</v>
      </c>
      <c r="AA68" s="123" t="s">
        <v>325</v>
      </c>
      <c r="AB68" s="123" t="s">
        <v>325</v>
      </c>
      <c r="AC68" s="123" t="s">
        <v>325</v>
      </c>
      <c r="AD68" s="123" t="s">
        <v>107</v>
      </c>
      <c r="AE68" s="123" t="s">
        <v>233</v>
      </c>
      <c r="AF68" s="124"/>
      <c r="AG68" s="123" t="s">
        <v>325</v>
      </c>
      <c r="AH68" s="123" t="s">
        <v>325</v>
      </c>
      <c r="AI68" s="123" t="s">
        <v>325</v>
      </c>
      <c r="AJ68" s="123" t="s">
        <v>325</v>
      </c>
      <c r="AQ68" s="4"/>
    </row>
    <row r="69" spans="1:43" s="3" customFormat="1" ht="166.5" customHeight="1" thickBot="1">
      <c r="A69" s="137"/>
      <c r="B69" s="154"/>
      <c r="C69" s="59"/>
      <c r="D69" s="29"/>
      <c r="E69" s="52"/>
      <c r="F69" s="115" t="s">
        <v>85</v>
      </c>
      <c r="G69" s="16" t="s">
        <v>325</v>
      </c>
      <c r="H69" s="21" t="s">
        <v>231</v>
      </c>
      <c r="I69" s="16" t="s">
        <v>325</v>
      </c>
      <c r="J69" s="16" t="s">
        <v>325</v>
      </c>
      <c r="K69" s="16" t="s">
        <v>325</v>
      </c>
      <c r="L69" s="16" t="s">
        <v>325</v>
      </c>
      <c r="M69" s="16" t="s">
        <v>325</v>
      </c>
      <c r="N69" s="16" t="s">
        <v>325</v>
      </c>
      <c r="O69" s="16" t="s">
        <v>325</v>
      </c>
      <c r="P69" s="16" t="s">
        <v>325</v>
      </c>
      <c r="Q69" s="16" t="s">
        <v>325</v>
      </c>
      <c r="R69" s="16" t="s">
        <v>325</v>
      </c>
      <c r="S69" s="28">
        <v>14</v>
      </c>
      <c r="T69" s="124" t="s">
        <v>232</v>
      </c>
      <c r="U69" s="24">
        <v>20</v>
      </c>
      <c r="V69" s="27">
        <v>5</v>
      </c>
      <c r="W69" s="27">
        <v>5</v>
      </c>
      <c r="X69" s="27">
        <v>0</v>
      </c>
      <c r="Y69" s="27">
        <v>5</v>
      </c>
      <c r="Z69" s="123" t="s">
        <v>325</v>
      </c>
      <c r="AA69" s="123" t="s">
        <v>325</v>
      </c>
      <c r="AB69" s="123" t="s">
        <v>325</v>
      </c>
      <c r="AC69" s="123" t="s">
        <v>325</v>
      </c>
      <c r="AD69" s="123" t="s">
        <v>107</v>
      </c>
      <c r="AE69" s="123" t="s">
        <v>233</v>
      </c>
      <c r="AF69" s="124"/>
      <c r="AG69" s="123" t="s">
        <v>325</v>
      </c>
      <c r="AH69" s="123" t="s">
        <v>325</v>
      </c>
      <c r="AI69" s="123" t="s">
        <v>325</v>
      </c>
      <c r="AJ69" s="123" t="s">
        <v>325</v>
      </c>
      <c r="AQ69" s="4"/>
    </row>
    <row r="70" spans="1:43" s="3" customFormat="1" ht="166.5" customHeight="1" thickBot="1">
      <c r="A70" s="141"/>
      <c r="B70" s="155" t="s">
        <v>86</v>
      </c>
      <c r="C70" s="29"/>
      <c r="D70" s="29"/>
      <c r="E70" s="29"/>
      <c r="F70" s="94" t="s">
        <v>87</v>
      </c>
      <c r="G70" s="85" t="s">
        <v>317</v>
      </c>
      <c r="H70" s="94" t="s">
        <v>234</v>
      </c>
      <c r="I70" s="82" t="s">
        <v>319</v>
      </c>
      <c r="J70" s="16" t="s">
        <v>325</v>
      </c>
      <c r="K70" s="16" t="s">
        <v>325</v>
      </c>
      <c r="L70" s="83" t="e">
        <f>+J70*50%</f>
        <v>#VALUE!</v>
      </c>
      <c r="M70" s="16" t="s">
        <v>325</v>
      </c>
      <c r="N70" s="16" t="s">
        <v>325</v>
      </c>
      <c r="O70" s="119" t="s">
        <v>320</v>
      </c>
      <c r="P70" s="67" t="s">
        <v>354</v>
      </c>
      <c r="Q70" s="16" t="s">
        <v>325</v>
      </c>
      <c r="R70" s="80" t="s">
        <v>318</v>
      </c>
      <c r="S70" s="95">
        <v>3</v>
      </c>
      <c r="T70" s="124" t="s">
        <v>235</v>
      </c>
      <c r="U70" s="24">
        <v>3</v>
      </c>
      <c r="V70" s="27">
        <v>1</v>
      </c>
      <c r="W70" s="27">
        <v>1</v>
      </c>
      <c r="X70" s="27">
        <v>1</v>
      </c>
      <c r="Y70" s="27">
        <v>1</v>
      </c>
      <c r="Z70" s="117">
        <v>1</v>
      </c>
      <c r="AA70" s="117">
        <v>1</v>
      </c>
      <c r="AB70" s="44" t="str">
        <f t="shared" ref="AB70" si="7">+J70</f>
        <v>N/A</v>
      </c>
      <c r="AC70" s="123" t="s">
        <v>325</v>
      </c>
      <c r="AD70" s="43" t="s">
        <v>333</v>
      </c>
      <c r="AE70" s="43" t="s">
        <v>334</v>
      </c>
      <c r="AF70" s="43" t="s">
        <v>330</v>
      </c>
      <c r="AG70" s="123" t="s">
        <v>325</v>
      </c>
      <c r="AH70" s="43" t="s">
        <v>331</v>
      </c>
      <c r="AI70" s="43" t="s">
        <v>332</v>
      </c>
      <c r="AJ70" s="130" t="s">
        <v>360</v>
      </c>
      <c r="AQ70" s="4"/>
    </row>
    <row r="71" spans="1:43" s="3" customFormat="1" ht="166.5" customHeight="1">
      <c r="A71" s="140"/>
      <c r="B71" s="156"/>
      <c r="C71" s="59"/>
      <c r="D71" s="29"/>
      <c r="E71" s="52"/>
      <c r="F71" s="116" t="s">
        <v>88</v>
      </c>
      <c r="G71" s="99" t="s">
        <v>325</v>
      </c>
      <c r="H71" s="106" t="s">
        <v>236</v>
      </c>
      <c r="I71" s="99" t="s">
        <v>325</v>
      </c>
      <c r="J71" s="99" t="s">
        <v>325</v>
      </c>
      <c r="K71" s="99" t="s">
        <v>325</v>
      </c>
      <c r="L71" s="99" t="s">
        <v>325</v>
      </c>
      <c r="M71" s="99" t="s">
        <v>325</v>
      </c>
      <c r="N71" s="99" t="s">
        <v>325</v>
      </c>
      <c r="O71" s="99" t="s">
        <v>325</v>
      </c>
      <c r="P71" s="99" t="s">
        <v>325</v>
      </c>
      <c r="Q71" s="99" t="s">
        <v>325</v>
      </c>
      <c r="R71" s="99" t="s">
        <v>325</v>
      </c>
      <c r="S71" s="113">
        <v>0</v>
      </c>
      <c r="T71" s="124" t="s">
        <v>237</v>
      </c>
      <c r="U71" s="24">
        <v>2</v>
      </c>
      <c r="V71" s="27">
        <v>1</v>
      </c>
      <c r="W71" s="123" t="s">
        <v>325</v>
      </c>
      <c r="X71" s="123">
        <v>1</v>
      </c>
      <c r="Y71" s="27">
        <v>1</v>
      </c>
      <c r="Z71" s="123" t="s">
        <v>325</v>
      </c>
      <c r="AA71" s="123" t="s">
        <v>325</v>
      </c>
      <c r="AB71" s="123" t="s">
        <v>325</v>
      </c>
      <c r="AC71" s="123" t="s">
        <v>325</v>
      </c>
      <c r="AD71" s="123" t="s">
        <v>107</v>
      </c>
      <c r="AE71" s="123" t="s">
        <v>242</v>
      </c>
      <c r="AF71" s="124"/>
      <c r="AG71" s="123" t="s">
        <v>325</v>
      </c>
      <c r="AH71" s="123" t="s">
        <v>325</v>
      </c>
      <c r="AI71" s="123" t="s">
        <v>325</v>
      </c>
      <c r="AJ71" s="123" t="s">
        <v>325</v>
      </c>
      <c r="AQ71" s="4"/>
    </row>
    <row r="72" spans="1:43" s="3" customFormat="1" ht="166.5" customHeight="1">
      <c r="A72" s="136"/>
      <c r="B72" s="153"/>
      <c r="C72" s="59"/>
      <c r="D72" s="29"/>
      <c r="E72" s="52"/>
      <c r="F72" s="114" t="s">
        <v>89</v>
      </c>
      <c r="G72" s="38" t="s">
        <v>325</v>
      </c>
      <c r="H72" s="39" t="s">
        <v>238</v>
      </c>
      <c r="I72" s="38" t="s">
        <v>325</v>
      </c>
      <c r="J72" s="38" t="s">
        <v>325</v>
      </c>
      <c r="K72" s="38" t="s">
        <v>325</v>
      </c>
      <c r="L72" s="38" t="s">
        <v>325</v>
      </c>
      <c r="M72" s="38" t="s">
        <v>325</v>
      </c>
      <c r="N72" s="38" t="s">
        <v>325</v>
      </c>
      <c r="O72" s="38" t="s">
        <v>325</v>
      </c>
      <c r="P72" s="38" t="s">
        <v>325</v>
      </c>
      <c r="Q72" s="38" t="s">
        <v>325</v>
      </c>
      <c r="R72" s="38" t="s">
        <v>325</v>
      </c>
      <c r="S72" s="27">
        <v>0</v>
      </c>
      <c r="T72" s="124" t="s">
        <v>239</v>
      </c>
      <c r="U72" s="24">
        <v>4</v>
      </c>
      <c r="V72" s="27">
        <v>1</v>
      </c>
      <c r="W72" s="27">
        <v>1</v>
      </c>
      <c r="X72" s="27">
        <v>1</v>
      </c>
      <c r="Y72" s="27">
        <v>1</v>
      </c>
      <c r="Z72" s="123" t="s">
        <v>325</v>
      </c>
      <c r="AA72" s="123" t="s">
        <v>325</v>
      </c>
      <c r="AB72" s="123" t="s">
        <v>325</v>
      </c>
      <c r="AC72" s="123" t="s">
        <v>325</v>
      </c>
      <c r="AD72" s="123" t="s">
        <v>107</v>
      </c>
      <c r="AE72" s="123" t="s">
        <v>242</v>
      </c>
      <c r="AF72" s="124"/>
      <c r="AG72" s="123" t="s">
        <v>325</v>
      </c>
      <c r="AH72" s="123" t="s">
        <v>325</v>
      </c>
      <c r="AI72" s="123" t="s">
        <v>325</v>
      </c>
      <c r="AJ72" s="123" t="s">
        <v>325</v>
      </c>
      <c r="AQ72" s="4"/>
    </row>
    <row r="73" spans="1:43" s="3" customFormat="1" ht="166.5" customHeight="1">
      <c r="A73" s="136"/>
      <c r="B73" s="153"/>
      <c r="C73" s="59"/>
      <c r="D73" s="29"/>
      <c r="E73" s="52"/>
      <c r="F73" s="114" t="s">
        <v>90</v>
      </c>
      <c r="G73" s="38" t="s">
        <v>325</v>
      </c>
      <c r="H73" s="39" t="s">
        <v>240</v>
      </c>
      <c r="I73" s="38" t="s">
        <v>325</v>
      </c>
      <c r="J73" s="38" t="s">
        <v>325</v>
      </c>
      <c r="K73" s="38" t="s">
        <v>325</v>
      </c>
      <c r="L73" s="38" t="s">
        <v>325</v>
      </c>
      <c r="M73" s="38" t="s">
        <v>325</v>
      </c>
      <c r="N73" s="38" t="s">
        <v>325</v>
      </c>
      <c r="O73" s="38" t="s">
        <v>325</v>
      </c>
      <c r="P73" s="38" t="s">
        <v>325</v>
      </c>
      <c r="Q73" s="38" t="s">
        <v>325</v>
      </c>
      <c r="R73" s="38" t="s">
        <v>325</v>
      </c>
      <c r="S73" s="27">
        <v>0</v>
      </c>
      <c r="T73" s="124" t="s">
        <v>241</v>
      </c>
      <c r="U73" s="24">
        <v>1</v>
      </c>
      <c r="V73" s="27">
        <v>1</v>
      </c>
      <c r="W73" s="123" t="s">
        <v>325</v>
      </c>
      <c r="X73" s="123">
        <v>1</v>
      </c>
      <c r="Y73" s="27"/>
      <c r="Z73" s="123" t="s">
        <v>325</v>
      </c>
      <c r="AA73" s="123" t="s">
        <v>325</v>
      </c>
      <c r="AB73" s="123" t="s">
        <v>325</v>
      </c>
      <c r="AC73" s="123" t="s">
        <v>325</v>
      </c>
      <c r="AD73" s="123" t="s">
        <v>107</v>
      </c>
      <c r="AE73" s="123" t="s">
        <v>242</v>
      </c>
      <c r="AF73" s="124"/>
      <c r="AG73" s="123" t="s">
        <v>325</v>
      </c>
      <c r="AH73" s="123" t="s">
        <v>325</v>
      </c>
      <c r="AI73" s="123" t="s">
        <v>325</v>
      </c>
      <c r="AJ73" s="123" t="s">
        <v>325</v>
      </c>
      <c r="AQ73" s="4"/>
    </row>
    <row r="74" spans="1:43" s="3" customFormat="1" ht="166.5" customHeight="1" thickBot="1">
      <c r="A74" s="137"/>
      <c r="B74" s="104" t="s">
        <v>91</v>
      </c>
      <c r="C74" s="60"/>
      <c r="D74" s="21"/>
      <c r="E74" s="53"/>
      <c r="F74" s="115" t="s">
        <v>92</v>
      </c>
      <c r="G74" s="16" t="s">
        <v>325</v>
      </c>
      <c r="H74" s="21" t="s">
        <v>243</v>
      </c>
      <c r="I74" s="16" t="s">
        <v>325</v>
      </c>
      <c r="J74" s="16" t="s">
        <v>325</v>
      </c>
      <c r="K74" s="16" t="s">
        <v>325</v>
      </c>
      <c r="L74" s="16" t="s">
        <v>325</v>
      </c>
      <c r="M74" s="16" t="s">
        <v>325</v>
      </c>
      <c r="N74" s="16" t="s">
        <v>325</v>
      </c>
      <c r="O74" s="16" t="s">
        <v>325</v>
      </c>
      <c r="P74" s="16" t="s">
        <v>325</v>
      </c>
      <c r="Q74" s="16" t="s">
        <v>325</v>
      </c>
      <c r="R74" s="16" t="s">
        <v>325</v>
      </c>
      <c r="S74" s="28">
        <v>7</v>
      </c>
      <c r="T74" s="124" t="s">
        <v>244</v>
      </c>
      <c r="U74" s="24">
        <v>7</v>
      </c>
      <c r="V74" s="27">
        <v>2</v>
      </c>
      <c r="W74" s="27">
        <v>2</v>
      </c>
      <c r="X74" s="27">
        <v>0</v>
      </c>
      <c r="Y74" s="27">
        <v>2</v>
      </c>
      <c r="Z74" s="123" t="s">
        <v>325</v>
      </c>
      <c r="AA74" s="123" t="s">
        <v>325</v>
      </c>
      <c r="AB74" s="123" t="s">
        <v>325</v>
      </c>
      <c r="AC74" s="123" t="s">
        <v>325</v>
      </c>
      <c r="AD74" s="123" t="s">
        <v>107</v>
      </c>
      <c r="AE74" s="123" t="s">
        <v>233</v>
      </c>
      <c r="AF74" s="124"/>
      <c r="AG74" s="123" t="s">
        <v>325</v>
      </c>
      <c r="AH74" s="123" t="s">
        <v>325</v>
      </c>
      <c r="AI74" s="123" t="s">
        <v>325</v>
      </c>
      <c r="AJ74" s="123" t="s">
        <v>325</v>
      </c>
      <c r="AQ74" s="4"/>
    </row>
    <row r="75" spans="1:43" s="4" customFormat="1">
      <c r="U75" s="6"/>
      <c r="Z75" s="7"/>
      <c r="AA75" s="7"/>
      <c r="AC75" s="8"/>
      <c r="AG75" s="5"/>
      <c r="AJ75" s="3"/>
      <c r="AK75" s="3"/>
      <c r="AL75" s="3"/>
      <c r="AM75" s="3"/>
      <c r="AN75" s="3"/>
      <c r="AO75" s="3"/>
      <c r="AP75" s="3"/>
    </row>
    <row r="76" spans="1:43" s="4" customFormat="1">
      <c r="U76" s="6"/>
      <c r="Z76" s="7"/>
      <c r="AA76" s="7"/>
      <c r="AC76" s="8"/>
      <c r="AG76" s="5"/>
      <c r="AJ76" s="3"/>
      <c r="AK76" s="3"/>
      <c r="AL76" s="3"/>
      <c r="AM76" s="3"/>
      <c r="AN76" s="3"/>
      <c r="AO76" s="3"/>
      <c r="AP76" s="3"/>
    </row>
    <row r="77" spans="1:43" s="3" customFormat="1">
      <c r="A77" s="4"/>
      <c r="B77" s="4"/>
      <c r="C77" s="4"/>
      <c r="D77" s="4"/>
      <c r="E77" s="5"/>
      <c r="F77" s="4"/>
      <c r="G77" s="4"/>
      <c r="H77" s="4"/>
      <c r="I77" s="4"/>
      <c r="J77" s="4"/>
      <c r="K77" s="4"/>
      <c r="L77" s="4"/>
      <c r="M77" s="4"/>
      <c r="N77" s="4"/>
      <c r="O77" s="4"/>
      <c r="P77" s="4"/>
      <c r="Q77" s="4"/>
      <c r="R77" s="4"/>
      <c r="S77" s="4"/>
      <c r="T77" s="4"/>
      <c r="U77" s="6"/>
      <c r="V77" s="4"/>
      <c r="W77" s="4"/>
      <c r="X77" s="4"/>
      <c r="Y77" s="4"/>
      <c r="Z77" s="7"/>
      <c r="AA77" s="7"/>
      <c r="AB77" s="4"/>
      <c r="AC77" s="8"/>
      <c r="AD77" s="4"/>
      <c r="AE77" s="4"/>
      <c r="AF77" s="4"/>
      <c r="AG77" s="5"/>
      <c r="AH77" s="4"/>
      <c r="AI77" s="4"/>
      <c r="AQ77" s="4"/>
    </row>
    <row r="78" spans="1:43" s="4" customFormat="1">
      <c r="U78" s="6"/>
      <c r="Z78" s="7"/>
      <c r="AA78" s="7"/>
      <c r="AC78" s="8"/>
      <c r="AG78" s="5"/>
      <c r="AJ78" s="3"/>
      <c r="AK78" s="3"/>
      <c r="AL78" s="3"/>
      <c r="AM78" s="3"/>
      <c r="AN78" s="3"/>
      <c r="AO78" s="3"/>
      <c r="AP78" s="3"/>
    </row>
    <row r="79" spans="1:43" s="4" customFormat="1">
      <c r="U79" s="6"/>
      <c r="Z79" s="7"/>
      <c r="AA79" s="7"/>
      <c r="AC79" s="8"/>
      <c r="AG79" s="5"/>
      <c r="AJ79" s="3"/>
      <c r="AK79" s="3"/>
      <c r="AL79" s="3"/>
      <c r="AM79" s="3"/>
      <c r="AN79" s="3"/>
      <c r="AO79" s="3"/>
      <c r="AP79" s="3"/>
    </row>
  </sheetData>
  <autoFilter ref="A1:AJ74" xr:uid="{00000000-0009-0000-0000-000000000000}"/>
  <mergeCells count="39">
    <mergeCell ref="G11:G12"/>
    <mergeCell ref="B9:B10"/>
    <mergeCell ref="B34:B38"/>
    <mergeCell ref="F34:F35"/>
    <mergeCell ref="G34:G35"/>
    <mergeCell ref="F61:F63"/>
    <mergeCell ref="F65:F66"/>
    <mergeCell ref="B60:B66"/>
    <mergeCell ref="F44:F46"/>
    <mergeCell ref="F54:F55"/>
    <mergeCell ref="F56:F57"/>
    <mergeCell ref="F58:F59"/>
    <mergeCell ref="B54:B59"/>
    <mergeCell ref="F41:F42"/>
    <mergeCell ref="B16:B17"/>
    <mergeCell ref="F16:F17"/>
    <mergeCell ref="F18:F19"/>
    <mergeCell ref="F20:F21"/>
    <mergeCell ref="F22:F24"/>
    <mergeCell ref="A53:A74"/>
    <mergeCell ref="B68:B69"/>
    <mergeCell ref="B70:B73"/>
    <mergeCell ref="B41:B47"/>
    <mergeCell ref="A41:A47"/>
    <mergeCell ref="A48:A52"/>
    <mergeCell ref="B2:B5"/>
    <mergeCell ref="F3:F4"/>
    <mergeCell ref="A2:A12"/>
    <mergeCell ref="B6:B7"/>
    <mergeCell ref="A13:A40"/>
    <mergeCell ref="B13:B15"/>
    <mergeCell ref="B39:B40"/>
    <mergeCell ref="F13:F14"/>
    <mergeCell ref="F31:F33"/>
    <mergeCell ref="F37:F38"/>
    <mergeCell ref="F25:F30"/>
    <mergeCell ref="B18:B33"/>
    <mergeCell ref="B11:B12"/>
    <mergeCell ref="F11:F12"/>
  </mergeCells>
  <pageMargins left="0.7" right="0.7" top="0.75" bottom="0.75" header="0.3" footer="0.3"/>
  <pageSetup orientation="portrait" horizontalDpi="4294967293" verticalDpi="429496729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ALHCN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2020-07-31T15:55:26Z</dcterms:created>
  <dcterms:modified xsi:type="dcterms:W3CDTF">2022-01-31T13:41:48Z</dcterms:modified>
</cp:coreProperties>
</file>