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luzma\OneDrive\Documentos\PLANES DE ACCION 2021\"/>
    </mc:Choice>
  </mc:AlternateContent>
  <xr:revisionPtr revIDLastSave="0" documentId="8_{B4574459-A3CE-49F4-B191-9DC85D3C2F3F}" xr6:coauthVersionLast="46" xr6:coauthVersionMax="46" xr10:uidLastSave="{00000000-0000-0000-0000-000000000000}"/>
  <bookViews>
    <workbookView xWindow="-110" yWindow="-110" windowWidth="19420" windowHeight="10420" xr2:uid="{00000000-000D-0000-FFFF-FFFF00000000}"/>
  </bookViews>
  <sheets>
    <sheet name="PA SEC HACIENDA 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1" l="1"/>
  <c r="V25" i="1" l="1"/>
  <c r="V23" i="1"/>
  <c r="V8" i="1"/>
  <c r="V31" i="1" l="1"/>
  <c r="S30" i="1"/>
  <c r="S6" i="1" l="1"/>
  <c r="S9" i="1"/>
  <c r="S10" i="1"/>
  <c r="S11" i="1"/>
  <c r="S12" i="1"/>
  <c r="S19" i="1"/>
  <c r="S20" i="1"/>
  <c r="S24" i="1"/>
  <c r="S25" i="1"/>
  <c r="S32" i="1"/>
  <c r="V22" i="1" l="1"/>
  <c r="V32" i="1"/>
</calcChain>
</file>

<file path=xl/sharedStrings.xml><?xml version="1.0" encoding="utf-8"?>
<sst xmlns="http://schemas.openxmlformats.org/spreadsheetml/2006/main" count="421" uniqueCount="234">
  <si>
    <t>PILAR</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</si>
  <si>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</si>
  <si>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</si>
  <si>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</si>
  <si>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</si>
  <si>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</si>
  <si>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</si>
  <si>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</si>
  <si>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A 2020</t>
  </si>
  <si>
    <t>PROYECTO</t>
  </si>
  <si>
    <t>Código de proyecto BPIM</t>
  </si>
  <si>
    <t>Objetivo del proyecto</t>
  </si>
  <si>
    <t>ACTIVIDADES DE PROYECTO</t>
  </si>
  <si>
    <t xml:space="preserve">Fecha de inicio </t>
  </si>
  <si>
    <t xml:space="preserve">Fecha de Terminación </t>
  </si>
  <si>
    <t xml:space="preserve">DEPENDENCIA RESPONSABLE </t>
  </si>
  <si>
    <t>NOMBRE DEL RESPONSABLE</t>
  </si>
  <si>
    <t>Fuente de Financiación</t>
  </si>
  <si>
    <t>Rubro Presupuestal</t>
  </si>
  <si>
    <t>Código Presupuestal</t>
  </si>
  <si>
    <t>Cartagena Transparente</t>
  </si>
  <si>
    <t xml:space="preserve">Finanzas públicas para salvar a Cartagena </t>
  </si>
  <si>
    <t>Saneamiento Fiscal y Financiero</t>
  </si>
  <si>
    <t xml:space="preserve">Aumentar en 4,5% El recaudo de Impuesto predial Unificado vigencia actual </t>
  </si>
  <si>
    <t xml:space="preserve">Aumentar en un 3% el recaudo de Impuesto Predial Unificado Vigencias anteriores </t>
  </si>
  <si>
    <t>Aumentar en un 4,5% El recaudo de Impuesto de Industria y comercio vigencia actual</t>
  </si>
  <si>
    <t xml:space="preserve">Aumentar en un 1% El recaudo de Impuesto de Industria y comercio vigencias anteriores </t>
  </si>
  <si>
    <t xml:space="preserve">Aumentar en un 5% el recaudo de Sobretasa a la Gasolina </t>
  </si>
  <si>
    <t>Disminuir el déficit presupuestal en un 100 %</t>
  </si>
  <si>
    <t>%IPU – Vigencia Actual</t>
  </si>
  <si>
    <t>%IPU – Vigencias Anteriores</t>
  </si>
  <si>
    <t>%ICA – Vigencia Actual</t>
  </si>
  <si>
    <t>%ICA – Vigencias anteriores</t>
  </si>
  <si>
    <t>%Sobretasa a la gasolina</t>
  </si>
  <si>
    <t>% del Déficit fiscal presupuestal y de tesorería disminuido</t>
  </si>
  <si>
    <t xml:space="preserve">Recaudo del  Impuesto de Delineación Urbana  en un monto de         $14.454.734.972 </t>
  </si>
  <si>
    <t>Software Tecnológico implementado</t>
  </si>
  <si>
    <t xml:space="preserve">Número de Estrategias implementadas </t>
  </si>
  <si>
    <t>Recaudar $1.047.261.338.899 por concepto de IPU</t>
  </si>
  <si>
    <t xml:space="preserve">Recaudar $1.189.376.917.533 por concepto de ICA </t>
  </si>
  <si>
    <t>Implementar  (3) estrategias de impacto que propendan por fortalecer las acciones de recaudo de los  tributos para incrementar los ingresos.</t>
  </si>
  <si>
    <t>Sec Hacienda</t>
  </si>
  <si>
    <t xml:space="preserve">Valor de $396.000.000.000 para cubrimiento en el cuatrienio de obligaciones del Plan de Saneamiento Fiscal y Financiero del Distrito de Cartagena de Indias  </t>
  </si>
  <si>
    <t>Valor de $396.000.000.000 para cubrimiento en el cuatrienio de obligaciones del Plan de Saneamiento Fiscal y Financiero del Distrito de Cartagena de Indias</t>
  </si>
  <si>
    <t>Cartagena Transversal</t>
  </si>
  <si>
    <t>Fortalecimiento e Inclusión Productiva para Población Negra, Afrocolombiana, Raizal y Palenquera en el Distrito de Cartagena.</t>
  </si>
  <si>
    <t>Fortalecimiento de la Población Indígena en el Distrito de Cartagena.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</si>
  <si>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</si>
  <si>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</si>
  <si>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NA</t>
  </si>
  <si>
    <t xml:space="preserve">Número de proyectos
desarrollados para la generación de ingresos en los consejos comunitarios.
</t>
  </si>
  <si>
    <t>Aumentar en 4,5% El recaudo de Impuesto predial Unificado vigencia actual.</t>
  </si>
  <si>
    <t>33 proyectos de generación de ingresos desarrollados en consejos comunitarios.</t>
  </si>
  <si>
    <t xml:space="preserve">Desarrollar 2 proyectos diseñados para la generación de ingresos en la Secretaría de Hacienda (UDE) – Secretaría del Interior y Convivencia Ciudadana. </t>
  </si>
  <si>
    <t>ICLD</t>
  </si>
  <si>
    <t>Devolución recursos contraloría, ICLD, Otros dividendos Cartagena Ii S.A (S.P.R.C), Otros dividendos compañía hotelera de Colombia, Otros dividendos Sociedad Portuaria Regional Cartagena, Otros dividendos terminales de transporte, Otros rendimientos financieros, Rendimientos financieros contraprestaciones portuarias, Rendimientos financieros SGP Propósito General, SGP - propósito general</t>
  </si>
  <si>
    <t xml:space="preserve">Diseño e implementación de estrategias para el mejoramiento y sostenibilidad de las finanzas en el Distrito de Cartagena de Indias </t>
  </si>
  <si>
    <t xml:space="preserve">Diseñar e implementar las estrategias identificadas para el mejoramiento y sostenibilidad de las finanzas en el Distrito de Cartagena de Indias </t>
  </si>
  <si>
    <t>Secretaría de Hacienda</t>
  </si>
  <si>
    <t>Empleo Inclusivo Para Los Jóvenes</t>
  </si>
  <si>
    <t>Iniciativas productivas creadas adaptadas a las condiciones de crisis sanitarias, sociales y ambientales que se presenten</t>
  </si>
  <si>
    <t>500 Iniciativas productivas creadas adaptadas a las condiciones de crisis sanitarias, sociales y ambientales que se presenten.</t>
  </si>
  <si>
    <t>Encadenamientos productivos</t>
  </si>
  <si>
    <t>Realizar 1 estudio de identificación de potenciales encadenamientos productivos con énfasis sectorial.</t>
  </si>
  <si>
    <t>No. De plataformas implementadas versión 2.0 Clúster-Cartagena y alinearlo con la estrategia de atracción de inversiones.</t>
  </si>
  <si>
    <t>Implementar la versión 2.0 de la plataforma Clúster-Cartagena y alinearlo con la estrategia de atracción de inversiones.</t>
  </si>
  <si>
    <t>No. De estrategias de proveedores en los sectores priorizados ejecutadas</t>
  </si>
  <si>
    <t>Ejecutar 4 estrategias de proveedores en los sectores priorizados</t>
  </si>
  <si>
    <t>No de micro y pequeñas empresas de Cartagena vinculadas a redes de proveeduría  y/o a encadenamientos productivos</t>
  </si>
  <si>
    <t>Vincular a 200 micro y pequeñas empresas de Cartagena a redes de proveeduría y/o a encadenamientos productivos</t>
  </si>
  <si>
    <t>Cartagena facilita el emprendimiento</t>
  </si>
  <si>
    <t>No operaciones financieras a través de alianzas del Distrito con actores del ecosistema de financiamiento a micro y pequeñas empresas realizadas.</t>
  </si>
  <si>
    <t>Realizar 5.000 operaciones financieras a través de alianzas del Distrito con actores del ecosistema de financiamiento a micro y pequeñas empresas.</t>
  </si>
  <si>
    <t>Crear 1 Centro de emprendimiento Distrital</t>
  </si>
  <si>
    <t>Formular y poner en marcha 1 incubadora de empresas de alto impacto con recursos publico privados</t>
  </si>
  <si>
    <t>No. De empresas de base tecnológica a la incubadora de empresas vinculadas.</t>
  </si>
  <si>
    <t>Vincular a 40 empresas de base tecnológica a la incubadora de empresas</t>
  </si>
  <si>
    <t>Zonas de aglomeración productiva</t>
  </si>
  <si>
    <t>No. De estudios de identificación de sectores a partir del censo empresarial realizados.</t>
  </si>
  <si>
    <t>Realizar 1 estudio de identificación de sectores a partir del censo empresarial</t>
  </si>
  <si>
    <t>Porcentaje. De unidades productivas censadas (en los sectores y zonas priorizadas) a los Centros de Servicios Empresariales que participación vinculadas.</t>
  </si>
  <si>
    <t>Vincular al 30% de las unidades productivas censadas (en los sectores y zonas priorizadas) a los Centros de Servicios Empresariales</t>
  </si>
  <si>
    <t>Porcentaje de productividad de las zonas de aglomeración asociada a Centros de Servicios Empresariales incrementado</t>
  </si>
  <si>
    <t>Incrementar en 10% la productividad de las zonas de aglomeración asociada a Centros de Servicios Empresariales</t>
  </si>
  <si>
    <t>No. de pactos con sectores empresariales y sociedad civil en contra de la discriminación en el mercado laboral para algunas poblaciones vulnerables realizados</t>
  </si>
  <si>
    <t>Realizar 6 pactos con sectores empresariales y sociedad civil en contra de la discriminación en el mercado laboral para algunas poblaciones vulnerables.</t>
  </si>
  <si>
    <t>No. de personas vinculadas anualmente a partir de los pactos para el cierre de brechas de población vulnerable</t>
  </si>
  <si>
    <t>ND</t>
  </si>
  <si>
    <t>Vincular laboralmente a por lo menos 200 personas anualmente a partir de los pactos para el cierre de brechas de población vulnerable</t>
  </si>
  <si>
    <t>No. De plataforma de orientación socio-ocupacional para los jóvenes de Cartagena creada</t>
  </si>
  <si>
    <t>Crear 1 plataforma de orientación socio-ocupacional para los jóvenes de Cartagena</t>
  </si>
  <si>
    <t>No. de ejercicios de prospectiva laboral y de identificación de brechas de capital humano realizados</t>
  </si>
  <si>
    <t>Realizar 6 ejercicios de prospectiva laboral y de identificación de brechas de capital humano</t>
  </si>
  <si>
    <t>Competitividad e Innovación</t>
  </si>
  <si>
    <t>No de puesto en Índice de competitividad entre ciudades. Posición de Colombia</t>
  </si>
  <si>
    <t>Posicionar en 8º puesto Cartagena dentro del índice de competitividad entre ciudades</t>
  </si>
  <si>
    <t>Cartagena ciudad Innovadora</t>
  </si>
  <si>
    <t>No. encuentros anuales sobre innovación en Cartagena</t>
  </si>
  <si>
    <t>Establecer 1 encuentro anual sobre innovación en Cartagena</t>
  </si>
  <si>
    <t>No. de concurso anual a los mejores resultados de investigación e innovación, pública, privada y académica</t>
  </si>
  <si>
    <t>Organizar 1 concurso anual a los mejores resultados de investigación e innovación, pública, privada y académica.</t>
  </si>
  <si>
    <t>Estudio de prefactibilidad de un parque tecnológico en Cartagena realizado</t>
  </si>
  <si>
    <t>Realizar 1 estudio de prefactibilidad de un parque tecnológico en Cartagena.</t>
  </si>
  <si>
    <t>No. de sistema de innovación del Distrito de Cartagena creado</t>
  </si>
  <si>
    <t>Crear el sistema de innovación del Distrito de Cartagena</t>
  </si>
  <si>
    <t>Cartagena destino de inversión</t>
  </si>
  <si>
    <t>Implementar un sistema de información para inversionistas</t>
  </si>
  <si>
    <t>No. De ventanilla única empresarial Diseñada</t>
  </si>
  <si>
    <t>Puesto 12</t>
  </si>
  <si>
    <t>Cartagena Contingente</t>
  </si>
  <si>
    <t>No. de Centros de emprendimiento Distrital creados.</t>
  </si>
  <si>
    <t xml:space="preserve">Recaudo de  Impuesto Predial  en un monto de $1.047.261.338.899  </t>
  </si>
  <si>
    <t>Recaudo de  Impuesto de Industria y comercio  en un monto de $1.189.376.917.533</t>
  </si>
  <si>
    <t>No de  estrategia de promoción y posicionamiento de la ciudad implementada</t>
  </si>
  <si>
    <t xml:space="preserve">No de  sistema de información para inversionistas implementado </t>
  </si>
  <si>
    <t xml:space="preserve">Implementar 1 estrategia de promoción y posicionamiento de la ciudad </t>
  </si>
  <si>
    <t xml:space="preserve">Diseñar la ventanilla única empresarial
</t>
  </si>
  <si>
    <t>Implementar (1) software para la modernización tecnológica de la secretaría de Hacienda.</t>
  </si>
  <si>
    <t>Recaudar $176.659.841.306 por concepto de Sobretasa a la gasolina.</t>
  </si>
  <si>
    <t>Recaudar $14.454.734.972 por concepto de Delineación Urbana.</t>
  </si>
  <si>
    <t>PROGRAMACIÓN META A 2021</t>
  </si>
  <si>
    <t>PROGRAMACIÓN META A 2022</t>
  </si>
  <si>
    <t>PROGRAMACIÓN META A 2023</t>
  </si>
  <si>
    <t>Dewin Pérez Fuentes</t>
  </si>
  <si>
    <t>No. de incubadoras de empresas de alto impacto con recursos publico privados formuladas y en ejecución.</t>
  </si>
  <si>
    <t>SGR</t>
  </si>
  <si>
    <t xml:space="preserve">Finanzas Sostenibles para salvar a Cartagena  </t>
  </si>
  <si>
    <t>Línea estratégica para la equidad e inclusión de los negros, afros, palenqueros e indígenas</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</si>
  <si>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</si>
  <si>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LÍNEA ESTRATÉGICA</t>
  </si>
  <si>
    <t>No de Plataforma de inclusión productiva Distrital en funcionamiento</t>
  </si>
  <si>
    <t>ICLD- Rendimientos Financieros ICLD</t>
  </si>
  <si>
    <t>ICLD-Bancóldex</t>
  </si>
  <si>
    <t>Cierre de brechas de Capital Humano</t>
  </si>
  <si>
    <t>Cierre de brechas de Empleabilidad</t>
  </si>
  <si>
    <t>ICLD-MINCIT</t>
  </si>
  <si>
    <t xml:space="preserve">2020130010059
</t>
  </si>
  <si>
    <t>Ni. De Instancia de articulación interinstitucional para planeación de la oferta educativa postpandemedia en el Distrito de Cartagena creadas</t>
  </si>
  <si>
    <t>Crear 1 instancia de articulación interinstitucional para planeación de la oferta educativa postpandemedia en el Distrito de Cartagena.</t>
  </si>
  <si>
    <t>Incrementar los índices de competitividad del Distrito de Cartagena de Indias</t>
  </si>
  <si>
    <t xml:space="preserve">Disminuir el índice desempleo y aumentar los indicadores de productividad en las actividades económicas formales e informales de la ciudad de Cartagena. </t>
  </si>
  <si>
    <t>Implementación y diseño del plan de saneamiento Fiscal y Financiero del Distrito de Cartagena.</t>
  </si>
  <si>
    <t>Desarrollo de estrategias  para el aprovechamiento de las economías de aglomeración en el Distrito de Cartagena de Indias.</t>
  </si>
  <si>
    <t xml:space="preserve">No. De estudio de identificación de potenciales encadenamientos productivos con énfasis sectorial realizado. </t>
  </si>
  <si>
    <t>NP</t>
  </si>
  <si>
    <t>Implementar estrategias de inclusión productiva para mejoramiento de las condiciones laborales en población joven del Distrito de Cartagena.</t>
  </si>
  <si>
    <t xml:space="preserve">IMPLEMENTACIÓN DE ESTRATEGIAS PARA EL MEJORAMIENTO Y SOSTENIBILIDAD DE LAS FINANZAS EN EL DISTRITO DE CARTAGENA DE INDIAS </t>
  </si>
  <si>
    <t>Apropiación Definitiva 2020
(en pesos)</t>
  </si>
  <si>
    <t xml:space="preserve">IMPLEMENTACIÓN DEL PLAN DE SANEAMIENTO FISCAL Y FINANCIERO DEL DISTRITO DE CARTAGENA </t>
  </si>
  <si>
    <t>02-001-06-20-03-02-02-02</t>
  </si>
  <si>
    <t xml:space="preserve">IMPLEMENTACIÓN DE ESTRATEGIAS PARA INCENTIVAR Y ARTICULAR LA INNOVACIÓN Y LA INVESTIGACIÓN EN EL DISTRITO DE CARTAGENA DE INDIAS.                                          </t>
  </si>
  <si>
    <t>02-001-06-20-03-02-02-01</t>
  </si>
  <si>
    <t xml:space="preserve">IMPLEMENTACIÓN DE ESTRATEGIAS PARA EL FOMENTO DEL EMPRENDIMIENTO EN LA CIUDAD DE CARTAGENA                                                                                                                          </t>
  </si>
  <si>
    <t>02-001-06-20-04-08-01-01
02-001-06-20-04-08-01-02
02-064-06-20-04-08-01-01
02-070-06-20-04-08-01-01
02-075-06-20-04-08-01-01
02-089-06-20-04-08-01-01
02-137-06-20-04-08-01-01
02-138-06-20-04-08-01-01
02-139-06-20-04-08-01-01
02-140-06-20-04-08-01-01</t>
  </si>
  <si>
    <t>FORTALECIMIENTO DE LA POBLACIÓN INDÍGENA EN EL DISTRITO DE CARTAGENA</t>
  </si>
  <si>
    <t>02-001-06-20-05-01-07-01</t>
  </si>
  <si>
    <t>FORTALECIMIENTO DE LA POBLACIÓN NEGRA, RAIZAL Y PALENQUERA EN EL DISTRITO DE CARTAGENA</t>
  </si>
  <si>
    <t>02-001-06-20-05-01-01-01</t>
  </si>
  <si>
    <t>02-001-06-20-03-01-04-01
02-037-06-20-03-01-04-01</t>
  </si>
  <si>
    <t>02-001-06-20-03-01-03-01
02-001-06-20-03-01-03-01</t>
  </si>
  <si>
    <t>EMPLEO INCLUSIVO PARA LOS JÓVENES</t>
  </si>
  <si>
    <t>1. Realizar contratación de personal idóneo para el diseño de una estrategia de promoción y posicionamiento de la ciudad. 2. Diseñar una estrategia de promoción y posicionamiento de la ciudad. 3. Unificar la conceptualización del diseño y creación de marca ciudad.4. Ampliar la visión en el diseño de las estrategias de promoción de la inversión.</t>
  </si>
  <si>
    <t>1. Actualizar diagnósticos y necesidades. 2. Revisar los esquemas de modernización de sistemas de información. 3. Diseñar el sistema de información hacia el inversionista.</t>
  </si>
  <si>
    <t>1. Actualizar diagnósticos y necesidades. 2. Evaluar y establecer protocolos simplificados de trámites para la creación, registro e inversión de empresas. 3. Diseño informático de la Ventanilla Única como herramienta informática.</t>
  </si>
  <si>
    <t>1. Optimizar de la plataforma ya existente. 2. Realizar contratación de personal calificado para el manejo la herramienta informática. 3. Realizar analices de integración con la estrategia de atracción de inversión. 4. Implementar la plataforma de Clúster-Cartagena (2.0). 5. Cubrir el mantenimiento y sostenibilidad de la plataforma. 6. Realizar evaluación periódica de funcionamiento. 7. Evaluar periódicamente los resultados obtenidos de la herramienta informática.</t>
  </si>
  <si>
    <t>1. Realizar contratación del personal técnico y profesional. 2. Realizar actualización y levantamiento de potenciales en los encadenamientos productivos.</t>
  </si>
  <si>
    <t>1. Diseñar y realizar convocatoria a micro y pequeñas empresas de Cartagena. 2. Diseñar y ejecutar estrategia de comunicación de la convocatoria. 3. Realizar proceso de selección de 200 micro y pequeñas empresas de Cartagena para redes de proveeduría y/o a encadenamientos productivos. 4. Vincular a 200 micro y pequeñas empresas de Cartagena a redes de proveeduría y/o a encadenamientos productivos.</t>
  </si>
  <si>
    <t>Incrementar los encadenamientos productivos y redes de proveeduría en el Distrito de Cartagena de Indias.</t>
  </si>
  <si>
    <t>1. Realizar gestión de recursos a fondos de financiación. 2. Generar y concretar alianzas estratégicas que aportes recursos financieros con diferentes actores del ecosistema financiero. 3. Realizar procesos contractuales para creación de convenios interinstitucionales. 4. Diseñar y realizar convocatoria a micro y pequeñas empresas de Cartagena.
5. Diseñar y ejecutar estrategia de comunicación de la convocatoria. 6. Realizar proceso de selección de micro y pequeñas empresas de Cartagena. 7. Otorgar créditos a micro y pequeñas empresas de Cartagena seleccionadas. 8. Realizar monitoreo, seguimiento y control de los créditos otorgados.</t>
  </si>
  <si>
    <t>1. Dinamizar los centros de servicios compartidos. 2. Facilitar la gestión administrativa y gerencial de la Sec de Hacienda. 3. Prestar servicios de asistencia en contabilidad, finanzas, comercio exterior, innovación e investigación a PYMES del Distrito de Cartagena.</t>
  </si>
  <si>
    <t>1. Realizar gestión administrativa con empresarios a motivar a la firma pactos entre la sociedad civil.
2. Reuniones preparatorias para la discusión de términos y condiciones. 3. Realizar eventos de lanzamiento que anuncie los pactos de sociedad-empresa-estado.
4. Diseñar y ejecutar estrategia de comunicaciones para la transparencia. 5. Realizar seguimiento y evaluación de los pactos firmados.</t>
  </si>
  <si>
    <t>1. Realizar reuniones de seguimiento de resultados de los pactos sociedad-empresa-estado. 2. Vincular laboralmente a por lo menos 200 personas anualmente a partir de los pactos para el cierre de brechas. 3. Realizar evaluación de resultados de los pactos.</t>
  </si>
  <si>
    <t>1. Realizar contratación de personal idóneo para el diseño de una herramienta web. 2. Realizar levamiento de líneas base. 3. Diseñar una herramienta web de orientación socio-ocupacional para los jóvenes de Cartagena. 4. Implementar una herramienta web de orientación socio-ocupacional para los jóvenes de Cartagena. 5. Encargarse del monitoreo y sostenibilidad de una herramienta web de orientación socio-ocupacional para los jóvenes de Cartagena.</t>
  </si>
  <si>
    <t>1. Levantamiento de diagnostico de deficiencias en la escogencia de la oferta educativa y laborar en población joven del Distrito de Cartagena. 2. Realizar análisis de diagnóstico e identificación de metodología de orientación para la escogencia de oferta educativa y laboral. 3. Crear una instancia de participación que incluya la formación  y orientación de jóvenes del distrito de Cartagena en la identificación oferta educativa y laboral con énfasis en adaptación a de los cambios tecnológicos, productividad de los sectores y efectos de pandemia Codiv19. 4. Realizar contratación de personal idóneo para la coordinación de las actividades relacionadas.</t>
  </si>
  <si>
    <t>1. levantamiento e identificación de brechas. 2. Realizar jornadas de identificación y socialización con la comunidad para la identificación de brechas. 3. Diseñar y ejecutar 6 ejercicios de prospectiva laboral y de identificación de brechas de capital humano. 4. Realizar convenios para la ejecución de estrategias de prospectivas laborales. 5. Realizar seguimiento y evaluación a las diferentes alianzas y convenios derivados para la ejecución de las estrategias. 6. Verificación, análisis y evaluación de resultados.</t>
  </si>
  <si>
    <t xml:space="preserve">Recaudo del  Impuesto de Sobretasa a la gasolina en un monto de $176.659.841.306 </t>
  </si>
  <si>
    <t>0.5</t>
  </si>
  <si>
    <t>0.25</t>
  </si>
  <si>
    <t>1. Desarrollar y ejercer las labores administrativas y misionales propias del equipo de la Secretaria de Hacienda Distrital.</t>
  </si>
  <si>
    <t>1. Realizar etapa preparatoria. 2. Realizar análisis informático y tecnológico para seleccionar mejor alternativa de modernización. 3. Realizar estudios de mercado y propuesta precontractual para la implementación de un software de modernización. 4. Implementar software para la modernización tecnológica de la secretaría de Hacienda.</t>
  </si>
  <si>
    <t>1. Diseñar y ejecutar estrategia de comunicaciones para incentivo al pago de impuestos. 2. Diseñar y ejecutar estrategia de incentivos y estímulos al pago de impuestos. 3. Simplificar y fortalecer estrategia de modalidad de pagos virtuales.</t>
  </si>
  <si>
    <t>Aumentar en el recaudo de Impuesto predial unificado a través del Plan de Saneamiento Fiscal y Financiero del Distrito de Cartagena.</t>
  </si>
  <si>
    <t>1. Contratar personal idóneo y especializado para realizar levantamiento de documento técnico. 2. Actualizar documento técnico de Plan de Saneamiento fiscal y financiero del Distrito de Cartagena de Indias. 3. Implementar las medidas establecidas en el Plan de Saneamiento Fiscal y Financiero.</t>
  </si>
  <si>
    <t>1. Realizar acercamiento a la comunidad 2. Desarrollar mesas de trabajo con los consejos comunitarios. 3. Realizar procesos de priorización de ideas de proyectos. 4. Apoyar y desarrollar estrategias para la Inclusión Productiva.</t>
  </si>
  <si>
    <t>1. Realizar acercamiento a la comunidad 2. Desarrollar mesas de trabajo con los consejos comunitarios. 3. Realizar procesos de priorización de ideas de proyectos. 4. Apoyar y desarrollar estrategias para la generación de ingresos.</t>
  </si>
  <si>
    <t>Desarrollo Económico y Empleabilidad</t>
  </si>
  <si>
    <t>Diseñar e implementar 1 plataforma de inclusión productiva Distrital</t>
  </si>
  <si>
    <t xml:space="preserve"> 1. Actualización en líneas base. 2. Construcción e implementación de etapa de sensibilización y creación de ideas. 3. Etapa de fortalecimiento en la formación a través de capacitaciones y mentorías. 4. Creación de emprendimientos como resultados de los procesos de formación. 5. Implementación de estrategias para la construcción de procesos sostenibles. 6. Gestión de acciones para la formalización de empresa.</t>
  </si>
  <si>
    <t>1. Realizar análisis y hacer uso del estudio de identificación de potenciales encadenamientos productivos con énfasis sectorial. 2. Diseñar 4 estrategias de proveedores en los sectores priorizados. 3. Ejecutar 2 de las 4 estrategias de proveedores en los sectores priorizados. 4. Realizar evaluación y monitoreo a la ejecución de las estrategias.</t>
  </si>
  <si>
    <t>1. Etapa preparatoria y de gestión de proyecto. 2. Levantamiento, actualización de línea base y diagnóstico de participantes y beneficiarios. 
3. Diseño de la “Ruta Comunitaria para la Inclusión Productiva” de los Centros para el Emprendimiento y la Gestión de la Empleabilidad.
4. Diseño e implementación del protocolo de atención de la Ruta para la inclusión productiva.
5. Desarrollo de 200 jornadas de socialización “Ruta Comunitaria para la Inclusión Productiva”, en las diferentes localidades de la ciudad de Cartagena.
6. Realizar registro y sistematización de todos los procesos y participantes (aplicación de diagnóstico socio productivo u otro soporte).
7. Diseño e implementación de la estrategia “Emprendimiento INN”, dirigida a emprendimientos con enfoque de innovación y uso de nuevas tecnologías.
8. Identificación y sensibilización de mínimo 200 iniciativas, prioritariamente de jóvenes y mujeres, para participar de la iniciativa “Emprendimiento INN”.
9. Formación y certificación de 1.500 personas en competencias específicas, técnicos o tecnólogos, acorde a los diagnósticos laborales.
10. Generar por lo menos 5 alianzas con IFPDH y de educación superior, para la capacitación, orientación y formación pertinente de la población sujeto.</t>
  </si>
  <si>
    <t>1. Diseñar y realizar convocatoria a micro y pequeñas empresas de Cartagena. 2. Diseñar y ejecutar estrategia de comunicación de la convocatoria. 3. Realizar proceso de selección de micro y pequeñas empresas de Cartagena. 4. Realizar proceso de logística y organización  de cada uno de los encuentros.</t>
  </si>
  <si>
    <t>1. Realizar proceso de selección de micro y pequeñas empresas de Cartagena. 2. Realizar logística de concurso anual a los mejores resultados de investigación e innovación, pública, privada y académica. 3. Establecer incentivos de capital semilla a los ganadores del concurso anual. 4. Realizar seguimiento y control del capital semilla.</t>
  </si>
  <si>
    <t>1. Realizar contratación del personal técnico y profesional. 2. Realizar actualización y levantamiento de potenciales en los encadenamientos productivos. 3. Gestionar proyecto de inversión a través de Regalías, para el levantamiento de estudios de prefactibilidad de un Parque Tecnológico en Cartagena. 4. Realizar levantamiento de estudios de prefactibilidad de un Parque Tecnológico en Cartagena.</t>
  </si>
  <si>
    <t>1. Realizar documento técnico de sistema de innovación. 2. Diseñar e implementar un sistema interactivo de información virtual. 3. Realizar análisis de resultados del programa de innovación.</t>
  </si>
  <si>
    <t>FORTALECIMIENTO DE LAS ACCIONES DE PROMOCIÓN Y DE POSICIONAMIENTO DE LA CIUDAD COMO DESTINO DE INVERSIÓN</t>
  </si>
  <si>
    <t>2020-13001-0296</t>
  </si>
  <si>
    <t>2020-13001-0324</t>
  </si>
  <si>
    <t>2020-13001-0327</t>
  </si>
  <si>
    <t>2020-13001-0325</t>
  </si>
  <si>
    <t>2020-13001-0331</t>
  </si>
  <si>
    <t>2020-13001-0297</t>
  </si>
  <si>
    <t>2020-13001-0326</t>
  </si>
  <si>
    <t>2020-13001-0322</t>
  </si>
  <si>
    <t>Desarrollo DE ESTRATEGIAS PARA EL FORTALECIMIENTO DE LOS ENCADENAMIENTOS PRODUCTIVOS Y REDES DE PROVEEDURÍA EN EL DISTRITO DE  Cartagena de Indias</t>
  </si>
  <si>
    <t>Implementación DEL CENTRO DE FOMENTO AL EMPRENDIMIENTO Y A LA EMPLEABILIDAD PARA UNA CARTAGENA DE INDIAS INCLUSIVA Y MÁS COMPETITIVA en  Cartagena de Indias</t>
  </si>
  <si>
    <t>Consolidación del cierre de brechas para la empleabilidad y empleos inclusivos a los grupos poblacionales vulnerables en el Distrito de   Cartagena de Indias</t>
  </si>
  <si>
    <t>Habilitación de las Acciones Para Identificar  y Cerrar Las Brechas De Capital Humano de forma pertinente, suficiente y de calidad en el Distrito de   Cartagena de Indias</t>
  </si>
  <si>
    <t>Implementación DE ESTRATEGIAS DE ARTICULACIÓN ENTRE ACTORES E INICIATIVAS PARA EL IMPULSO DE UNA CULTURA DE LA INNOVACIÓN EN  Cartagena de Indias</t>
  </si>
  <si>
    <t>Implementación DE UNA ESTRATEGIA DE PROMOCIÓN Y POSICIONAMIENTO PARA LA ATRACCIÓN DE LOS DIVERSOS TIPOS DE INVERSIÓN EN   Cartagena de Indias</t>
  </si>
  <si>
    <t>Asistencia Tecnica en las Medidas Concertadas de Inclusión Productiva, Sostenibles y Equitativas en la Dimension Economica de la Poblacion Negra, Afro, Raizales, Palenqueros e Indigenas en el Distrito de   Cartagena de Indias</t>
  </si>
  <si>
    <t>Aumentar la productividad del tejido productivo de las principales zonas de densidad empresarial de la ciudad a través del aprovechamiento de las economías de aglomeración.</t>
  </si>
  <si>
    <t>Eficiencia de las competencias genéricas y especificas de los sectores lideres de la economía y las apuestas productivas de Cartagena de Indias</t>
  </si>
  <si>
    <t>Implementar estrategias de articulación entre actores e iniciativas para el impulso de una cultura de la innovación en Cartagena de Indias.</t>
  </si>
  <si>
    <t>Eficiencia en las medidas concertadas de impacto en la inclusión productiva, sostenible y equitativa en la dimensión económica de la población negra, afro, raizales, palequeros e indígena en el Distrito de Cartagena</t>
  </si>
  <si>
    <t>Aumentar la inserción Laboral de las distintas poblaciones vulnerables, basado en acuerdos que los incorpore en el mercado laboral del Distrito de Cartagena</t>
  </si>
  <si>
    <t>1.Elaborar estudios de identificación de sectores a partir del censo empresarial.                                                                                                                               2. Diseñar estrategias para el fortalecimiento de económicas de aglomeración a partir del estudio realizados.</t>
  </si>
  <si>
    <t>3. Diseñar de la estrategia para la vinculación de unidades productivas a centros de servicios empresariales.                                          4.Implementar estrategia para la vinculación de unidades productivas a centros de servicios empresariales.                                Desarrollar el programa de formación y capacitación del personal ocupado en los sectores priorizados.</t>
  </si>
  <si>
    <t>Valor Absoluto de la Actividad del  Proyecto 2021</t>
  </si>
  <si>
    <t>Porcentaje de avance 2021</t>
  </si>
  <si>
    <t>3.4</t>
  </si>
  <si>
    <t>$ 270,200,018,339</t>
  </si>
  <si>
    <t>$ 4, 306,485,119</t>
  </si>
  <si>
    <t>43,721,766,829</t>
  </si>
  <si>
    <t>02-001-06-20-03-01-04-01                                      02-037-06-20-03-01-04-01</t>
  </si>
  <si>
    <t>02-001-06-20-03-01-04-01                 02-037-06-20-03-01-04-01</t>
  </si>
  <si>
    <t>02-001-06-20-03-01-04-01                02-037-06-20-03-01-04-01</t>
  </si>
  <si>
    <t>DESARROLLO DE PROCESOS PARA EL INCREMENTO DE LOS ENCADEMIENTOS PRODUCTIVOS Y PROVEEDURÍA EN EL DISTRITO DE CARTAGENA</t>
  </si>
  <si>
    <t xml:space="preserve"> APROVECHAMIENTO DE LAS ECONOMÍAS DE AGLOMERACIÓN EN EL DISTRITO DE CARTAGENA DE INDIAS. </t>
  </si>
  <si>
    <t xml:space="preserve"> APROVECHAMIENTO DE LAS ECONOMÍAS DE AGLOMERACIÓN EN EL DISTRITO DE CARTAGENA DE INDIAS.</t>
  </si>
  <si>
    <t>02-001-06-20-03-01-06-01</t>
  </si>
  <si>
    <t xml:space="preserve">RUTAS PARA EL CIERRE DE BRECHAS DE EMPLEABILIDAD </t>
  </si>
  <si>
    <t>REDUCCIÓN DE BRECHAS DE CAPITAL HUMANO</t>
  </si>
  <si>
    <t>02-001-06-20-03-01-07-01</t>
  </si>
  <si>
    <t>02-001-06-20-03-01-08-01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</si>
</sst>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240A]\ * #,##0.0_-;\-[$$-240A]\ * #,##0.0_-;_-[$$-240A]\ *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tint="4.9989318521683403E-2"/>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165"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cellStyleXfs>
  <cellXfs count="61">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1" fontId="1" fillId="0" borderId="1" xfId="0" applyNumberFormat="1" applyFont="1" applyFill="1" applyBorder="1" applyAlignment="1">
      <alignment horizontal="center" vertical="center" wrapText="1"/>
    </xf>
    <xf numFmtId="1" fontId="0" fillId="0" borderId="0" xfId="0" applyNumberFormat="1" applyAlignment="1">
      <alignment horizontal="center" vertical="center"/>
    </xf>
    <xf numFmtId="165" fontId="1" fillId="0" borderId="1" xfId="1" applyFont="1" applyFill="1" applyBorder="1" applyAlignment="1">
      <alignment horizontal="center" vertical="center" wrapText="1"/>
    </xf>
    <xf numFmtId="165" fontId="0" fillId="0" borderId="0" xfId="1" applyFont="1" applyAlignment="1">
      <alignment horizontal="center" vertical="center"/>
    </xf>
    <xf numFmtId="1"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Alignment="1">
      <alignment horizontal="left" vertical="center"/>
    </xf>
    <xf numFmtId="17" fontId="0" fillId="0" borderId="1" xfId="0" applyNumberFormat="1" applyFont="1" applyFill="1" applyBorder="1" applyAlignment="1">
      <alignment horizontal="center" vertical="center" wrapText="1"/>
    </xf>
    <xf numFmtId="165" fontId="0" fillId="0" borderId="1" xfId="1" applyFont="1" applyFill="1" applyBorder="1" applyAlignment="1">
      <alignment vertical="center" wrapText="1"/>
    </xf>
    <xf numFmtId="165" fontId="0" fillId="0" borderId="1" xfId="1" applyFont="1" applyFill="1" applyBorder="1" applyAlignment="1">
      <alignment horizontal="center" vertical="center" wrapText="1"/>
    </xf>
    <xf numFmtId="17" fontId="0" fillId="0" borderId="1" xfId="3" applyNumberFormat="1" applyFont="1" applyFill="1" applyBorder="1" applyAlignment="1">
      <alignment horizontal="center" vertical="center" wrapText="1"/>
    </xf>
    <xf numFmtId="167" fontId="3" fillId="0" borderId="1" xfId="4" applyNumberFormat="1" applyFont="1" applyFill="1" applyBorder="1" applyAlignment="1">
      <alignment horizontal="right" vertical="center"/>
    </xf>
    <xf numFmtId="9" fontId="1" fillId="2" borderId="1" xfId="3" applyFont="1" applyFill="1" applyBorder="1" applyAlignment="1">
      <alignment horizontal="center" vertical="center" wrapText="1"/>
    </xf>
    <xf numFmtId="9" fontId="0" fillId="2" borderId="0" xfId="3" applyFont="1" applyFill="1" applyAlignment="1">
      <alignment horizontal="center" vertical="center"/>
    </xf>
    <xf numFmtId="0" fontId="1" fillId="2" borderId="1" xfId="0" applyFont="1" applyFill="1" applyBorder="1" applyAlignment="1">
      <alignment horizontal="center" vertical="center" wrapText="1"/>
    </xf>
    <xf numFmtId="0" fontId="0" fillId="2" borderId="0" xfId="0" applyFill="1" applyAlignment="1">
      <alignment horizontal="center" vertical="center"/>
    </xf>
    <xf numFmtId="0" fontId="1" fillId="0" borderId="1" xfId="0" applyFont="1" applyFill="1" applyBorder="1" applyAlignment="1">
      <alignment horizontal="center" vertical="center" textRotation="90"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textRotation="90"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0" fillId="0" borderId="4"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0" fontId="1" fillId="0" borderId="1" xfId="0" applyFont="1" applyFill="1" applyBorder="1" applyAlignment="1">
      <alignment horizontal="center" vertical="center" wrapText="1"/>
    </xf>
    <xf numFmtId="9" fontId="0" fillId="0" borderId="1" xfId="3"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textRotation="90"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165" fontId="0" fillId="0" borderId="0" xfId="0" applyNumberFormat="1" applyFill="1" applyBorder="1" applyAlignment="1">
      <alignment horizontal="center" vertical="center"/>
    </xf>
    <xf numFmtId="165" fontId="0" fillId="0" borderId="0" xfId="1" applyFont="1" applyFill="1" applyBorder="1" applyAlignment="1">
      <alignment horizontal="center" vertical="center"/>
    </xf>
    <xf numFmtId="165" fontId="0" fillId="0" borderId="0" xfId="0" applyNumberFormat="1" applyFont="1" applyFill="1" applyBorder="1" applyAlignment="1">
      <alignment horizontal="center" vertical="center"/>
    </xf>
    <xf numFmtId="164" fontId="0" fillId="0" borderId="1" xfId="1" applyNumberFormat="1" applyFont="1" applyFill="1" applyBorder="1" applyAlignment="1">
      <alignment horizontal="center" vertical="center" wrapText="1"/>
    </xf>
    <xf numFmtId="1" fontId="0" fillId="0" borderId="1" xfId="1"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1" xfId="0" applyFont="1" applyFill="1" applyBorder="1" applyAlignment="1">
      <alignment horizontal="left" vertical="center" wrapText="1"/>
    </xf>
    <xf numFmtId="165" fontId="2" fillId="0" borderId="1" xfId="1"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textRotation="90" wrapText="1"/>
    </xf>
    <xf numFmtId="0" fontId="0" fillId="0" borderId="1" xfId="0"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textRotation="90" wrapText="1"/>
    </xf>
    <xf numFmtId="165" fontId="0" fillId="0" borderId="1" xfId="1" applyFont="1" applyFill="1" applyBorder="1" applyAlignment="1">
      <alignment horizontal="center" vertical="center"/>
    </xf>
  </cellXfs>
  <cellStyles count="5">
    <cellStyle name="Millares 2" xfId="2" xr:uid="{00000000-0005-0000-0000-000000000000}"/>
    <cellStyle name="Moneda" xfId="4" builtinId="4"/>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7"/>
  <sheetViews>
    <sheetView tabSelected="1" zoomScale="55" zoomScaleNormal="55" workbookViewId="0">
      <pane ySplit="1" topLeftCell="A33" activePane="bottomLeft" state="frozen"/>
      <selection pane="bottomLeft" activeCell="D39" sqref="D39"/>
    </sheetView>
  </sheetViews>
  <sheetFormatPr baseColWidth="10" defaultColWidth="11.453125" defaultRowHeight="14.5" x14ac:dyDescent="0.35"/>
  <cols>
    <col min="1" max="1" width="17" style="3" customWidth="1"/>
    <col min="2" max="2" width="24.54296875" style="3" customWidth="1"/>
    <col min="3" max="3" width="30.1796875" style="3" customWidth="1"/>
    <col min="4" max="4" width="28.453125" style="3" customWidth="1"/>
    <col min="5" max="5" width="32.453125" style="3" customWidth="1"/>
    <col min="6" max="6" width="20.1796875" style="3" customWidth="1"/>
    <col min="7" max="7" width="33.453125" style="3" customWidth="1"/>
    <col min="8" max="8" width="21.453125" style="3" customWidth="1"/>
    <col min="9" max="9" width="32.1796875" style="3" customWidth="1"/>
    <col min="10" max="10" width="21.54296875" style="8" customWidth="1"/>
    <col min="11" max="14" width="23.54296875" style="3" customWidth="1"/>
    <col min="15" max="15" width="34.26953125" style="3" customWidth="1"/>
    <col min="16" max="16" width="28.1796875" style="3" customWidth="1"/>
    <col min="17" max="17" width="30.26953125" style="3" customWidth="1"/>
    <col min="18" max="18" width="60.54296875" style="14" customWidth="1"/>
    <col min="19" max="19" width="22" style="23" customWidth="1"/>
    <col min="20" max="20" width="17.26953125" style="3" customWidth="1"/>
    <col min="21" max="21" width="20" style="3" customWidth="1"/>
    <col min="22" max="22" width="23.81640625" style="21" customWidth="1"/>
    <col min="23" max="23" width="20.81640625" style="3" customWidth="1"/>
    <col min="24" max="24" width="27.1796875" style="3" customWidth="1"/>
    <col min="25" max="25" width="24.453125" style="3" customWidth="1"/>
    <col min="26" max="26" width="23.1796875" style="10" customWidth="1"/>
    <col min="27" max="27" width="43.54296875" style="3" bestFit="1" customWidth="1"/>
    <col min="28" max="28" width="32.54296875" style="3" customWidth="1"/>
    <col min="29" max="35" width="11.453125" style="4"/>
    <col min="36" max="16384" width="11.453125" style="3"/>
  </cols>
  <sheetData>
    <row r="1" spans="1:35" ht="78.75" customHeight="1" x14ac:dyDescent="0.35">
      <c r="A1" s="1" t="s">
        <v>0</v>
      </c>
      <c r="B1" s="1" t="s">
        <v>129</v>
      </c>
      <c r="C1" s="1" t="s">
        <v>1</v>
      </c>
      <c r="D1" s="1" t="s">
        <v>2</v>
      </c>
      <c r="E1" s="1" t="s">
        <v>3</v>
      </c>
      <c r="F1" s="1" t="s">
        <v>4</v>
      </c>
      <c r="G1" s="1" t="s">
        <v>5</v>
      </c>
      <c r="H1" s="1" t="s">
        <v>2</v>
      </c>
      <c r="I1" s="1" t="s">
        <v>6</v>
      </c>
      <c r="J1" s="7" t="s">
        <v>7</v>
      </c>
      <c r="K1" s="2" t="s">
        <v>8</v>
      </c>
      <c r="L1" s="22" t="s">
        <v>120</v>
      </c>
      <c r="M1" s="2" t="s">
        <v>121</v>
      </c>
      <c r="N1" s="2" t="s">
        <v>122</v>
      </c>
      <c r="O1" s="2" t="s">
        <v>9</v>
      </c>
      <c r="P1" s="2" t="s">
        <v>10</v>
      </c>
      <c r="Q1" s="2" t="s">
        <v>11</v>
      </c>
      <c r="R1" s="2" t="s">
        <v>12</v>
      </c>
      <c r="S1" s="22" t="s">
        <v>217</v>
      </c>
      <c r="T1" s="2" t="s">
        <v>13</v>
      </c>
      <c r="U1" s="2" t="s">
        <v>14</v>
      </c>
      <c r="V1" s="20" t="s">
        <v>218</v>
      </c>
      <c r="W1" s="2" t="s">
        <v>15</v>
      </c>
      <c r="X1" s="2" t="s">
        <v>16</v>
      </c>
      <c r="Y1" s="2" t="s">
        <v>17</v>
      </c>
      <c r="Z1" s="9" t="s">
        <v>147</v>
      </c>
      <c r="AA1" s="2" t="s">
        <v>18</v>
      </c>
      <c r="AB1" s="2" t="s">
        <v>19</v>
      </c>
    </row>
    <row r="2" spans="1:35" s="6" customFormat="1" ht="190.5" customHeight="1" x14ac:dyDescent="0.35">
      <c r="A2" s="36" t="s">
        <v>109</v>
      </c>
      <c r="B2" s="36" t="s">
        <v>185</v>
      </c>
      <c r="C2" s="37" t="s">
        <v>130</v>
      </c>
      <c r="D2" s="28">
        <v>0</v>
      </c>
      <c r="E2" s="37" t="s">
        <v>186</v>
      </c>
      <c r="F2" s="27" t="s">
        <v>59</v>
      </c>
      <c r="G2" s="27" t="s">
        <v>60</v>
      </c>
      <c r="H2" s="27">
        <v>94</v>
      </c>
      <c r="I2" s="27" t="s">
        <v>61</v>
      </c>
      <c r="J2" s="11">
        <v>500</v>
      </c>
      <c r="K2" s="27" t="s">
        <v>144</v>
      </c>
      <c r="L2" s="27">
        <v>150</v>
      </c>
      <c r="M2" s="27">
        <v>200</v>
      </c>
      <c r="N2" s="27">
        <v>150</v>
      </c>
      <c r="O2" s="25" t="s">
        <v>204</v>
      </c>
      <c r="P2" s="24" t="s">
        <v>195</v>
      </c>
      <c r="Q2" s="27" t="s">
        <v>145</v>
      </c>
      <c r="R2" s="12" t="s">
        <v>187</v>
      </c>
      <c r="S2" s="11">
        <v>150</v>
      </c>
      <c r="T2" s="15">
        <v>44197</v>
      </c>
      <c r="U2" s="15">
        <v>45261</v>
      </c>
      <c r="V2" s="38">
        <v>0.25</v>
      </c>
      <c r="W2" s="27" t="s">
        <v>58</v>
      </c>
      <c r="X2" s="27" t="s">
        <v>123</v>
      </c>
      <c r="Y2" s="27" t="s">
        <v>54</v>
      </c>
      <c r="Z2" s="19">
        <v>106.91771436147259</v>
      </c>
      <c r="AA2" s="27" t="s">
        <v>160</v>
      </c>
      <c r="AB2" s="27" t="s">
        <v>159</v>
      </c>
      <c r="AC2" s="5"/>
      <c r="AD2" s="5"/>
      <c r="AE2" s="5"/>
      <c r="AF2" s="5"/>
      <c r="AG2" s="5"/>
      <c r="AH2" s="5"/>
      <c r="AI2" s="5"/>
    </row>
    <row r="3" spans="1:35" s="6" customFormat="1" ht="184.5" customHeight="1" x14ac:dyDescent="0.35">
      <c r="A3" s="29"/>
      <c r="B3" s="29"/>
      <c r="C3" s="28"/>
      <c r="D3" s="28"/>
      <c r="E3" s="28"/>
      <c r="F3" s="28" t="s">
        <v>62</v>
      </c>
      <c r="G3" s="27" t="s">
        <v>143</v>
      </c>
      <c r="H3" s="27">
        <v>0</v>
      </c>
      <c r="I3" s="27" t="s">
        <v>63</v>
      </c>
      <c r="J3" s="11">
        <v>1</v>
      </c>
      <c r="K3" s="27" t="s">
        <v>144</v>
      </c>
      <c r="L3" s="27">
        <v>0.5</v>
      </c>
      <c r="M3" s="27">
        <v>0.5</v>
      </c>
      <c r="N3" s="27" t="s">
        <v>144</v>
      </c>
      <c r="O3" s="33" t="s">
        <v>203</v>
      </c>
      <c r="P3" s="30" t="s">
        <v>196</v>
      </c>
      <c r="Q3" s="33" t="s">
        <v>167</v>
      </c>
      <c r="R3" s="12" t="s">
        <v>165</v>
      </c>
      <c r="S3" s="27">
        <v>0.5</v>
      </c>
      <c r="T3" s="15">
        <v>44197</v>
      </c>
      <c r="U3" s="15">
        <v>44531</v>
      </c>
      <c r="V3" s="27">
        <v>0.5</v>
      </c>
      <c r="W3" s="27" t="s">
        <v>58</v>
      </c>
      <c r="X3" s="27" t="s">
        <v>123</v>
      </c>
      <c r="Y3" s="27" t="s">
        <v>131</v>
      </c>
      <c r="Z3" s="17">
        <v>306.78264022500002</v>
      </c>
      <c r="AA3" s="27" t="s">
        <v>226</v>
      </c>
      <c r="AB3" s="27" t="s">
        <v>223</v>
      </c>
      <c r="AC3" s="5"/>
      <c r="AD3" s="5"/>
      <c r="AE3" s="5"/>
      <c r="AF3" s="5"/>
      <c r="AG3" s="5"/>
      <c r="AH3" s="5"/>
      <c r="AI3" s="5"/>
    </row>
    <row r="4" spans="1:35" s="6" customFormat="1" ht="200.25" customHeight="1" x14ac:dyDescent="0.35">
      <c r="A4" s="29"/>
      <c r="B4" s="29"/>
      <c r="C4" s="28"/>
      <c r="D4" s="28"/>
      <c r="E4" s="28"/>
      <c r="F4" s="28"/>
      <c r="G4" s="27" t="s">
        <v>64</v>
      </c>
      <c r="H4" s="27">
        <v>0</v>
      </c>
      <c r="I4" s="27" t="s">
        <v>65</v>
      </c>
      <c r="J4" s="11">
        <v>100</v>
      </c>
      <c r="K4" s="27" t="s">
        <v>144</v>
      </c>
      <c r="L4" s="39">
        <v>1</v>
      </c>
      <c r="M4" s="27" t="s">
        <v>144</v>
      </c>
      <c r="N4" s="27" t="s">
        <v>144</v>
      </c>
      <c r="O4" s="34"/>
      <c r="P4" s="31"/>
      <c r="Q4" s="34"/>
      <c r="R4" s="12" t="s">
        <v>164</v>
      </c>
      <c r="S4" s="39">
        <v>1</v>
      </c>
      <c r="T4" s="15">
        <v>44197</v>
      </c>
      <c r="U4" s="15">
        <v>44166</v>
      </c>
      <c r="V4" s="38">
        <v>1</v>
      </c>
      <c r="W4" s="27" t="s">
        <v>58</v>
      </c>
      <c r="X4" s="27" t="s">
        <v>123</v>
      </c>
      <c r="Y4" s="27" t="s">
        <v>54</v>
      </c>
      <c r="Z4" s="17">
        <v>1738.434961275</v>
      </c>
      <c r="AA4" s="27" t="s">
        <v>226</v>
      </c>
      <c r="AB4" s="27" t="s">
        <v>224</v>
      </c>
      <c r="AC4" s="5"/>
      <c r="AD4" s="5"/>
      <c r="AE4" s="5"/>
      <c r="AF4" s="5"/>
      <c r="AG4" s="5"/>
      <c r="AH4" s="5"/>
      <c r="AI4" s="5"/>
    </row>
    <row r="5" spans="1:35" s="6" customFormat="1" ht="174" customHeight="1" x14ac:dyDescent="0.35">
      <c r="A5" s="29"/>
      <c r="B5" s="29"/>
      <c r="C5" s="28"/>
      <c r="D5" s="28"/>
      <c r="E5" s="28"/>
      <c r="F5" s="28"/>
      <c r="G5" s="27" t="s">
        <v>66</v>
      </c>
      <c r="H5" s="27">
        <v>0</v>
      </c>
      <c r="I5" s="27" t="s">
        <v>67</v>
      </c>
      <c r="J5" s="11">
        <v>4</v>
      </c>
      <c r="K5" s="27" t="s">
        <v>144</v>
      </c>
      <c r="L5" s="27">
        <v>2</v>
      </c>
      <c r="M5" s="27">
        <v>2</v>
      </c>
      <c r="N5" s="27" t="s">
        <v>144</v>
      </c>
      <c r="O5" s="34"/>
      <c r="P5" s="31"/>
      <c r="Q5" s="34"/>
      <c r="R5" s="12" t="s">
        <v>188</v>
      </c>
      <c r="S5" s="11">
        <v>2</v>
      </c>
      <c r="T5" s="15">
        <v>44197</v>
      </c>
      <c r="U5" s="15">
        <v>44896</v>
      </c>
      <c r="V5" s="38">
        <v>0.5</v>
      </c>
      <c r="W5" s="27" t="s">
        <v>58</v>
      </c>
      <c r="X5" s="27" t="s">
        <v>123</v>
      </c>
      <c r="Y5" s="27" t="s">
        <v>54</v>
      </c>
      <c r="Z5" s="17">
        <v>2045.2176015</v>
      </c>
      <c r="AA5" s="27" t="s">
        <v>226</v>
      </c>
      <c r="AB5" s="27" t="s">
        <v>225</v>
      </c>
      <c r="AC5" s="5"/>
      <c r="AD5" s="5"/>
      <c r="AE5" s="5"/>
      <c r="AF5" s="5"/>
      <c r="AG5" s="5"/>
      <c r="AH5" s="5"/>
      <c r="AI5" s="5"/>
    </row>
    <row r="6" spans="1:35" s="6" customFormat="1" ht="134.25" customHeight="1" x14ac:dyDescent="0.35">
      <c r="A6" s="29"/>
      <c r="B6" s="29"/>
      <c r="C6" s="28"/>
      <c r="D6" s="28"/>
      <c r="E6" s="28"/>
      <c r="F6" s="28"/>
      <c r="G6" s="27" t="s">
        <v>68</v>
      </c>
      <c r="H6" s="27">
        <v>100</v>
      </c>
      <c r="I6" s="27" t="s">
        <v>69</v>
      </c>
      <c r="J6" s="11">
        <v>200</v>
      </c>
      <c r="K6" s="27" t="s">
        <v>144</v>
      </c>
      <c r="L6" s="27" t="s">
        <v>144</v>
      </c>
      <c r="M6" s="27">
        <v>100</v>
      </c>
      <c r="N6" s="27">
        <v>100</v>
      </c>
      <c r="O6" s="35"/>
      <c r="P6" s="32"/>
      <c r="Q6" s="35"/>
      <c r="R6" s="12" t="s">
        <v>166</v>
      </c>
      <c r="S6" s="11" t="str">
        <f t="shared" ref="S6:S32" si="0">K6</f>
        <v>NP</v>
      </c>
      <c r="T6" s="15">
        <v>44562</v>
      </c>
      <c r="U6" s="15">
        <v>45261</v>
      </c>
      <c r="V6" s="38" t="s">
        <v>144</v>
      </c>
      <c r="W6" s="27" t="s">
        <v>58</v>
      </c>
      <c r="X6" s="27" t="s">
        <v>123</v>
      </c>
      <c r="Y6" s="27" t="s">
        <v>54</v>
      </c>
      <c r="Z6" s="17">
        <v>0</v>
      </c>
      <c r="AA6" s="27" t="s">
        <v>226</v>
      </c>
      <c r="AB6" s="27" t="s">
        <v>225</v>
      </c>
      <c r="AC6" s="5"/>
      <c r="AD6" s="5"/>
      <c r="AE6" s="5"/>
      <c r="AF6" s="5"/>
      <c r="AG6" s="5"/>
      <c r="AH6" s="5"/>
      <c r="AI6" s="5"/>
    </row>
    <row r="7" spans="1:35" s="6" customFormat="1" ht="184.5" customHeight="1" x14ac:dyDescent="0.35">
      <c r="A7" s="29"/>
      <c r="B7" s="29"/>
      <c r="C7" s="28"/>
      <c r="D7" s="28"/>
      <c r="E7" s="28"/>
      <c r="F7" s="28" t="s">
        <v>70</v>
      </c>
      <c r="G7" s="27" t="s">
        <v>71</v>
      </c>
      <c r="H7" s="27">
        <v>0</v>
      </c>
      <c r="I7" s="27" t="s">
        <v>72</v>
      </c>
      <c r="J7" s="11">
        <v>5000</v>
      </c>
      <c r="K7" s="27" t="s">
        <v>144</v>
      </c>
      <c r="L7" s="27">
        <v>2000</v>
      </c>
      <c r="M7" s="27">
        <v>2000</v>
      </c>
      <c r="N7" s="27">
        <v>1000</v>
      </c>
      <c r="O7" s="33" t="s">
        <v>204</v>
      </c>
      <c r="P7" s="30" t="s">
        <v>195</v>
      </c>
      <c r="Q7" s="33" t="s">
        <v>140</v>
      </c>
      <c r="R7" s="12" t="s">
        <v>168</v>
      </c>
      <c r="S7" s="11">
        <v>200</v>
      </c>
      <c r="T7" s="15">
        <v>44197</v>
      </c>
      <c r="U7" s="15">
        <v>45261</v>
      </c>
      <c r="V7" s="38">
        <v>0.25</v>
      </c>
      <c r="W7" s="27" t="s">
        <v>58</v>
      </c>
      <c r="X7" s="27" t="s">
        <v>123</v>
      </c>
      <c r="Y7" s="27" t="s">
        <v>132</v>
      </c>
      <c r="Z7" s="16">
        <v>0</v>
      </c>
      <c r="AA7" s="27" t="s">
        <v>152</v>
      </c>
      <c r="AB7" s="27" t="s">
        <v>158</v>
      </c>
      <c r="AC7" s="5"/>
      <c r="AD7" s="5"/>
      <c r="AE7" s="5"/>
      <c r="AF7" s="5"/>
      <c r="AG7" s="5"/>
      <c r="AH7" s="5"/>
      <c r="AI7" s="5"/>
    </row>
    <row r="8" spans="1:35" s="6" customFormat="1" ht="348" x14ac:dyDescent="0.35">
      <c r="A8" s="29"/>
      <c r="B8" s="29"/>
      <c r="C8" s="28"/>
      <c r="D8" s="28"/>
      <c r="E8" s="28"/>
      <c r="F8" s="28"/>
      <c r="G8" s="27" t="s">
        <v>110</v>
      </c>
      <c r="H8" s="27">
        <v>0</v>
      </c>
      <c r="I8" s="27" t="s">
        <v>73</v>
      </c>
      <c r="J8" s="11">
        <v>100</v>
      </c>
      <c r="K8" s="27">
        <v>25</v>
      </c>
      <c r="L8" s="27">
        <v>25</v>
      </c>
      <c r="M8" s="27">
        <v>25</v>
      </c>
      <c r="N8" s="27">
        <v>25</v>
      </c>
      <c r="O8" s="34"/>
      <c r="P8" s="31"/>
      <c r="Q8" s="34"/>
      <c r="R8" s="12" t="s">
        <v>189</v>
      </c>
      <c r="S8" s="11">
        <f>K8</f>
        <v>25</v>
      </c>
      <c r="T8" s="15">
        <v>43833</v>
      </c>
      <c r="U8" s="15">
        <v>44938</v>
      </c>
      <c r="V8" s="38">
        <f>K8/J8</f>
        <v>0.25</v>
      </c>
      <c r="W8" s="27" t="s">
        <v>58</v>
      </c>
      <c r="X8" s="27" t="s">
        <v>123</v>
      </c>
      <c r="Y8" s="27" t="s">
        <v>54</v>
      </c>
      <c r="Z8" s="16">
        <v>0</v>
      </c>
      <c r="AA8" s="27" t="s">
        <v>152</v>
      </c>
      <c r="AB8" s="27" t="s">
        <v>158</v>
      </c>
      <c r="AC8" s="5"/>
      <c r="AD8" s="5"/>
      <c r="AE8" s="5"/>
      <c r="AF8" s="5"/>
      <c r="AG8" s="5"/>
      <c r="AH8" s="5"/>
      <c r="AI8" s="5"/>
    </row>
    <row r="9" spans="1:35" s="6" customFormat="1" ht="197.25" customHeight="1" x14ac:dyDescent="0.35">
      <c r="A9" s="29"/>
      <c r="B9" s="29"/>
      <c r="C9" s="28"/>
      <c r="D9" s="28"/>
      <c r="E9" s="28"/>
      <c r="F9" s="28"/>
      <c r="G9" s="27" t="s">
        <v>124</v>
      </c>
      <c r="H9" s="27">
        <v>0</v>
      </c>
      <c r="I9" s="27" t="s">
        <v>74</v>
      </c>
      <c r="J9" s="11">
        <v>1</v>
      </c>
      <c r="K9" s="27" t="s">
        <v>144</v>
      </c>
      <c r="L9" s="27" t="s">
        <v>144</v>
      </c>
      <c r="M9" s="27">
        <v>1</v>
      </c>
      <c r="N9" s="27" t="s">
        <v>144</v>
      </c>
      <c r="O9" s="34"/>
      <c r="P9" s="31"/>
      <c r="Q9" s="34"/>
      <c r="R9" s="12"/>
      <c r="S9" s="11" t="str">
        <f t="shared" si="0"/>
        <v>NP</v>
      </c>
      <c r="T9" s="15">
        <v>44562</v>
      </c>
      <c r="U9" s="15">
        <v>44896</v>
      </c>
      <c r="V9" s="38" t="s">
        <v>144</v>
      </c>
      <c r="W9" s="27" t="s">
        <v>58</v>
      </c>
      <c r="X9" s="27" t="s">
        <v>123</v>
      </c>
      <c r="Y9" s="27" t="s">
        <v>54</v>
      </c>
      <c r="Z9" s="16">
        <v>0</v>
      </c>
      <c r="AA9" s="27" t="s">
        <v>152</v>
      </c>
      <c r="AB9" s="27" t="s">
        <v>158</v>
      </c>
      <c r="AC9" s="5"/>
      <c r="AD9" s="5"/>
      <c r="AE9" s="5"/>
      <c r="AF9" s="5"/>
      <c r="AG9" s="5"/>
      <c r="AH9" s="5"/>
      <c r="AI9" s="5"/>
    </row>
    <row r="10" spans="1:35" s="6" customFormat="1" ht="170.25" customHeight="1" x14ac:dyDescent="0.35">
      <c r="A10" s="29"/>
      <c r="B10" s="29"/>
      <c r="C10" s="28"/>
      <c r="D10" s="28"/>
      <c r="E10" s="28"/>
      <c r="F10" s="28"/>
      <c r="G10" s="27" t="s">
        <v>75</v>
      </c>
      <c r="H10" s="27">
        <v>0</v>
      </c>
      <c r="I10" s="27" t="s">
        <v>76</v>
      </c>
      <c r="J10" s="11">
        <v>40</v>
      </c>
      <c r="K10" s="27" t="s">
        <v>144</v>
      </c>
      <c r="L10" s="27" t="s">
        <v>144</v>
      </c>
      <c r="M10" s="27">
        <v>20</v>
      </c>
      <c r="N10" s="27">
        <v>20</v>
      </c>
      <c r="O10" s="35"/>
      <c r="P10" s="32"/>
      <c r="Q10" s="35"/>
      <c r="R10" s="12"/>
      <c r="S10" s="11" t="str">
        <f t="shared" si="0"/>
        <v>NP</v>
      </c>
      <c r="T10" s="15">
        <v>44562</v>
      </c>
      <c r="U10" s="15">
        <v>45261</v>
      </c>
      <c r="V10" s="38" t="s">
        <v>144</v>
      </c>
      <c r="W10" s="27" t="s">
        <v>58</v>
      </c>
      <c r="X10" s="27" t="s">
        <v>123</v>
      </c>
      <c r="Y10" s="27" t="s">
        <v>54</v>
      </c>
      <c r="Z10" s="16">
        <v>0</v>
      </c>
      <c r="AA10" s="27" t="s">
        <v>152</v>
      </c>
      <c r="AB10" s="27" t="s">
        <v>158</v>
      </c>
      <c r="AC10" s="5"/>
      <c r="AD10" s="5"/>
      <c r="AE10" s="5"/>
      <c r="AF10" s="5"/>
      <c r="AG10" s="5"/>
      <c r="AH10" s="5"/>
      <c r="AI10" s="5"/>
    </row>
    <row r="11" spans="1:35" s="6" customFormat="1" ht="162.75" customHeight="1" x14ac:dyDescent="0.35">
      <c r="A11" s="29"/>
      <c r="B11" s="29"/>
      <c r="C11" s="28"/>
      <c r="D11" s="28"/>
      <c r="E11" s="28"/>
      <c r="F11" s="28" t="s">
        <v>77</v>
      </c>
      <c r="G11" s="27" t="s">
        <v>78</v>
      </c>
      <c r="H11" s="27">
        <v>0</v>
      </c>
      <c r="I11" s="27" t="s">
        <v>79</v>
      </c>
      <c r="J11" s="11">
        <v>1</v>
      </c>
      <c r="K11" s="27" t="s">
        <v>144</v>
      </c>
      <c r="L11" s="27" t="s">
        <v>144</v>
      </c>
      <c r="M11" s="27">
        <v>1</v>
      </c>
      <c r="N11" s="27" t="s">
        <v>144</v>
      </c>
      <c r="O11" s="33" t="s">
        <v>142</v>
      </c>
      <c r="P11" s="30" t="s">
        <v>197</v>
      </c>
      <c r="Q11" s="33" t="s">
        <v>210</v>
      </c>
      <c r="R11" s="12" t="s">
        <v>215</v>
      </c>
      <c r="S11" s="11" t="str">
        <f t="shared" si="0"/>
        <v>NP</v>
      </c>
      <c r="T11" s="15">
        <v>44562</v>
      </c>
      <c r="U11" s="15">
        <v>44896</v>
      </c>
      <c r="V11" s="38" t="s">
        <v>144</v>
      </c>
      <c r="W11" s="27" t="s">
        <v>58</v>
      </c>
      <c r="X11" s="27" t="s">
        <v>123</v>
      </c>
      <c r="Y11" s="27" t="s">
        <v>54</v>
      </c>
      <c r="Z11" s="17">
        <v>0</v>
      </c>
      <c r="AA11" s="27" t="s">
        <v>227</v>
      </c>
      <c r="AB11" s="27" t="s">
        <v>229</v>
      </c>
      <c r="AC11" s="5"/>
      <c r="AD11" s="5"/>
      <c r="AE11" s="5"/>
      <c r="AF11" s="5"/>
      <c r="AG11" s="5"/>
      <c r="AH11" s="5"/>
      <c r="AI11" s="5"/>
    </row>
    <row r="12" spans="1:35" s="6" customFormat="1" ht="160.5" customHeight="1" x14ac:dyDescent="0.35">
      <c r="A12" s="29"/>
      <c r="B12" s="29"/>
      <c r="C12" s="28"/>
      <c r="D12" s="28"/>
      <c r="E12" s="28"/>
      <c r="F12" s="28"/>
      <c r="G12" s="27" t="s">
        <v>80</v>
      </c>
      <c r="H12" s="27">
        <v>0</v>
      </c>
      <c r="I12" s="27" t="s">
        <v>81</v>
      </c>
      <c r="J12" s="11">
        <v>30</v>
      </c>
      <c r="K12" s="27" t="s">
        <v>144</v>
      </c>
      <c r="L12" s="27" t="s">
        <v>144</v>
      </c>
      <c r="M12" s="27">
        <v>15</v>
      </c>
      <c r="N12" s="27">
        <v>15</v>
      </c>
      <c r="O12" s="34"/>
      <c r="P12" s="31"/>
      <c r="Q12" s="34"/>
      <c r="R12" s="12" t="s">
        <v>216</v>
      </c>
      <c r="S12" s="11" t="str">
        <f t="shared" si="0"/>
        <v>NP</v>
      </c>
      <c r="T12" s="15">
        <v>44562</v>
      </c>
      <c r="U12" s="15">
        <v>44896</v>
      </c>
      <c r="V12" s="38" t="s">
        <v>144</v>
      </c>
      <c r="W12" s="27" t="s">
        <v>58</v>
      </c>
      <c r="X12" s="27" t="s">
        <v>123</v>
      </c>
      <c r="Y12" s="27" t="s">
        <v>54</v>
      </c>
      <c r="Z12" s="17">
        <v>0</v>
      </c>
      <c r="AA12" s="27" t="s">
        <v>228</v>
      </c>
      <c r="AB12" s="27" t="s">
        <v>229</v>
      </c>
      <c r="AC12" s="5"/>
      <c r="AD12" s="5"/>
      <c r="AE12" s="5"/>
      <c r="AF12" s="5"/>
      <c r="AG12" s="5"/>
      <c r="AH12" s="5"/>
      <c r="AI12" s="5"/>
    </row>
    <row r="13" spans="1:35" s="6" customFormat="1" ht="132" customHeight="1" x14ac:dyDescent="0.35">
      <c r="A13" s="29"/>
      <c r="B13" s="29"/>
      <c r="C13" s="28"/>
      <c r="D13" s="28"/>
      <c r="E13" s="28"/>
      <c r="F13" s="28"/>
      <c r="G13" s="27" t="s">
        <v>82</v>
      </c>
      <c r="H13" s="27">
        <v>0</v>
      </c>
      <c r="I13" s="27" t="s">
        <v>83</v>
      </c>
      <c r="J13" s="11">
        <v>10</v>
      </c>
      <c r="K13" s="27" t="s">
        <v>144</v>
      </c>
      <c r="L13" s="27">
        <v>3.4</v>
      </c>
      <c r="M13" s="27">
        <v>3.3</v>
      </c>
      <c r="N13" s="27">
        <v>3.3</v>
      </c>
      <c r="O13" s="35"/>
      <c r="P13" s="32"/>
      <c r="Q13" s="35"/>
      <c r="R13" s="12" t="s">
        <v>169</v>
      </c>
      <c r="S13" s="11" t="s">
        <v>219</v>
      </c>
      <c r="T13" s="15">
        <v>44197</v>
      </c>
      <c r="U13" s="15">
        <v>45261</v>
      </c>
      <c r="V13" s="38">
        <v>0.33</v>
      </c>
      <c r="W13" s="27" t="s">
        <v>58</v>
      </c>
      <c r="X13" s="27" t="s">
        <v>123</v>
      </c>
      <c r="Y13" s="27" t="s">
        <v>54</v>
      </c>
      <c r="Z13" s="17">
        <v>0</v>
      </c>
      <c r="AA13" s="27" t="s">
        <v>228</v>
      </c>
      <c r="AB13" s="27" t="s">
        <v>229</v>
      </c>
      <c r="AC13" s="5"/>
      <c r="AD13" s="5"/>
      <c r="AE13" s="5"/>
      <c r="AF13" s="5"/>
      <c r="AG13" s="5"/>
      <c r="AH13" s="5"/>
      <c r="AI13" s="5"/>
    </row>
    <row r="14" spans="1:35" s="6" customFormat="1" ht="120" customHeight="1" x14ac:dyDescent="0.35">
      <c r="A14" s="29"/>
      <c r="B14" s="29"/>
      <c r="C14" s="28"/>
      <c r="D14" s="28"/>
      <c r="E14" s="28"/>
      <c r="F14" s="28" t="s">
        <v>134</v>
      </c>
      <c r="G14" s="27" t="s">
        <v>84</v>
      </c>
      <c r="H14" s="27">
        <v>0</v>
      </c>
      <c r="I14" s="27" t="s">
        <v>85</v>
      </c>
      <c r="J14" s="11">
        <v>6</v>
      </c>
      <c r="K14" s="27" t="s">
        <v>144</v>
      </c>
      <c r="L14" s="27">
        <v>2</v>
      </c>
      <c r="M14" s="27">
        <v>2</v>
      </c>
      <c r="N14" s="27">
        <v>2</v>
      </c>
      <c r="O14" s="33" t="s">
        <v>205</v>
      </c>
      <c r="P14" s="30" t="s">
        <v>198</v>
      </c>
      <c r="Q14" s="33" t="s">
        <v>214</v>
      </c>
      <c r="R14" s="12" t="s">
        <v>170</v>
      </c>
      <c r="S14" s="11">
        <v>2</v>
      </c>
      <c r="T14" s="15">
        <v>44197</v>
      </c>
      <c r="U14" s="15">
        <v>45261</v>
      </c>
      <c r="V14" s="38">
        <v>0.33</v>
      </c>
      <c r="W14" s="27" t="s">
        <v>58</v>
      </c>
      <c r="X14" s="27" t="s">
        <v>123</v>
      </c>
      <c r="Y14" s="27" t="s">
        <v>54</v>
      </c>
      <c r="Z14" s="17">
        <v>0</v>
      </c>
      <c r="AA14" s="27" t="s">
        <v>230</v>
      </c>
      <c r="AB14" s="27" t="s">
        <v>232</v>
      </c>
      <c r="AC14" s="5"/>
      <c r="AD14" s="5"/>
      <c r="AE14" s="5"/>
      <c r="AF14" s="5"/>
      <c r="AG14" s="5"/>
      <c r="AH14" s="5"/>
      <c r="AI14" s="5"/>
    </row>
    <row r="15" spans="1:35" s="6" customFormat="1" ht="88.5" customHeight="1" x14ac:dyDescent="0.35">
      <c r="A15" s="29"/>
      <c r="B15" s="29"/>
      <c r="C15" s="28"/>
      <c r="D15" s="28"/>
      <c r="E15" s="28"/>
      <c r="F15" s="28"/>
      <c r="G15" s="27" t="s">
        <v>86</v>
      </c>
      <c r="H15" s="27" t="s">
        <v>87</v>
      </c>
      <c r="I15" s="27" t="s">
        <v>88</v>
      </c>
      <c r="J15" s="11">
        <v>800</v>
      </c>
      <c r="K15" s="27" t="s">
        <v>144</v>
      </c>
      <c r="L15" s="27">
        <v>300</v>
      </c>
      <c r="M15" s="27">
        <v>300</v>
      </c>
      <c r="N15" s="27">
        <v>200</v>
      </c>
      <c r="O15" s="35"/>
      <c r="P15" s="32"/>
      <c r="Q15" s="35"/>
      <c r="R15" s="12" t="s">
        <v>171</v>
      </c>
      <c r="S15" s="11">
        <v>300</v>
      </c>
      <c r="T15" s="15">
        <v>44197</v>
      </c>
      <c r="U15" s="15">
        <v>45261</v>
      </c>
      <c r="V15" s="38">
        <v>0.33</v>
      </c>
      <c r="W15" s="27" t="s">
        <v>58</v>
      </c>
      <c r="X15" s="27" t="s">
        <v>123</v>
      </c>
      <c r="Y15" s="27" t="s">
        <v>54</v>
      </c>
      <c r="Z15" s="17">
        <v>0</v>
      </c>
      <c r="AA15" s="27" t="s">
        <v>230</v>
      </c>
      <c r="AB15" s="27" t="s">
        <v>232</v>
      </c>
      <c r="AC15" s="5"/>
      <c r="AD15" s="5"/>
      <c r="AE15" s="5"/>
      <c r="AF15" s="5"/>
      <c r="AG15" s="5"/>
      <c r="AH15" s="5"/>
      <c r="AI15" s="5"/>
    </row>
    <row r="16" spans="1:35" s="6" customFormat="1" ht="125.25" customHeight="1" x14ac:dyDescent="0.35">
      <c r="A16" s="29"/>
      <c r="B16" s="29"/>
      <c r="C16" s="28"/>
      <c r="D16" s="28"/>
      <c r="E16" s="28"/>
      <c r="F16" s="28" t="s">
        <v>133</v>
      </c>
      <c r="G16" s="27" t="s">
        <v>89</v>
      </c>
      <c r="H16" s="27">
        <v>0</v>
      </c>
      <c r="I16" s="27" t="s">
        <v>90</v>
      </c>
      <c r="J16" s="11">
        <v>1</v>
      </c>
      <c r="K16" s="27" t="s">
        <v>144</v>
      </c>
      <c r="L16" s="27">
        <v>0.5</v>
      </c>
      <c r="M16" s="27">
        <v>0.5</v>
      </c>
      <c r="N16" s="27" t="s">
        <v>144</v>
      </c>
      <c r="O16" s="33" t="s">
        <v>206</v>
      </c>
      <c r="P16" s="30" t="s">
        <v>199</v>
      </c>
      <c r="Q16" s="33" t="s">
        <v>211</v>
      </c>
      <c r="R16" s="12" t="s">
        <v>172</v>
      </c>
      <c r="S16" s="11" t="s">
        <v>176</v>
      </c>
      <c r="T16" s="15">
        <v>44197</v>
      </c>
      <c r="U16" s="15">
        <v>44531</v>
      </c>
      <c r="V16" s="38">
        <v>0.5</v>
      </c>
      <c r="W16" s="27" t="s">
        <v>58</v>
      </c>
      <c r="X16" s="27" t="s">
        <v>123</v>
      </c>
      <c r="Y16" s="27" t="s">
        <v>54</v>
      </c>
      <c r="Z16" s="17">
        <v>0</v>
      </c>
      <c r="AA16" s="27" t="s">
        <v>231</v>
      </c>
      <c r="AB16" s="27" t="s">
        <v>233</v>
      </c>
      <c r="AC16" s="5"/>
      <c r="AD16" s="5"/>
      <c r="AE16" s="5"/>
      <c r="AF16" s="5"/>
      <c r="AG16" s="5"/>
      <c r="AH16" s="5"/>
      <c r="AI16" s="5"/>
    </row>
    <row r="17" spans="1:36" s="6" customFormat="1" ht="144" customHeight="1" x14ac:dyDescent="0.35">
      <c r="A17" s="29"/>
      <c r="B17" s="29"/>
      <c r="C17" s="28"/>
      <c r="D17" s="28"/>
      <c r="E17" s="28"/>
      <c r="F17" s="28"/>
      <c r="G17" s="27" t="s">
        <v>91</v>
      </c>
      <c r="H17" s="27">
        <v>0</v>
      </c>
      <c r="I17" s="27" t="s">
        <v>92</v>
      </c>
      <c r="J17" s="11">
        <v>6</v>
      </c>
      <c r="K17" s="27" t="s">
        <v>144</v>
      </c>
      <c r="L17" s="27">
        <v>2</v>
      </c>
      <c r="M17" s="27">
        <v>2</v>
      </c>
      <c r="N17" s="27">
        <v>2</v>
      </c>
      <c r="O17" s="34"/>
      <c r="P17" s="31"/>
      <c r="Q17" s="34"/>
      <c r="R17" s="12" t="s">
        <v>174</v>
      </c>
      <c r="S17" s="11">
        <v>2</v>
      </c>
      <c r="T17" s="15">
        <v>44197</v>
      </c>
      <c r="U17" s="15">
        <v>45261</v>
      </c>
      <c r="V17" s="38">
        <v>0.33</v>
      </c>
      <c r="W17" s="27" t="s">
        <v>58</v>
      </c>
      <c r="X17" s="27" t="s">
        <v>123</v>
      </c>
      <c r="Y17" s="27" t="s">
        <v>54</v>
      </c>
      <c r="Z17" s="17">
        <v>0</v>
      </c>
      <c r="AA17" s="27" t="s">
        <v>231</v>
      </c>
      <c r="AB17" s="27" t="s">
        <v>233</v>
      </c>
      <c r="AC17" s="5"/>
      <c r="AD17" s="5"/>
      <c r="AE17" s="5"/>
      <c r="AF17" s="5"/>
      <c r="AG17" s="5"/>
      <c r="AH17" s="5"/>
      <c r="AI17" s="5"/>
    </row>
    <row r="18" spans="1:36" s="6" customFormat="1" ht="145" x14ac:dyDescent="0.35">
      <c r="A18" s="29"/>
      <c r="B18" s="29"/>
      <c r="C18" s="28"/>
      <c r="D18" s="28"/>
      <c r="E18" s="28"/>
      <c r="F18" s="28"/>
      <c r="G18" s="27" t="s">
        <v>137</v>
      </c>
      <c r="H18" s="27">
        <v>0</v>
      </c>
      <c r="I18" s="27" t="s">
        <v>138</v>
      </c>
      <c r="J18" s="11">
        <v>1</v>
      </c>
      <c r="K18" s="27" t="s">
        <v>144</v>
      </c>
      <c r="L18" s="27">
        <v>0.5</v>
      </c>
      <c r="M18" s="27">
        <v>0.5</v>
      </c>
      <c r="N18" s="27" t="s">
        <v>144</v>
      </c>
      <c r="O18" s="35"/>
      <c r="P18" s="32"/>
      <c r="Q18" s="35"/>
      <c r="R18" s="12" t="s">
        <v>173</v>
      </c>
      <c r="S18" s="27">
        <v>0.5</v>
      </c>
      <c r="T18" s="15">
        <v>44197</v>
      </c>
      <c r="U18" s="15">
        <v>44531</v>
      </c>
      <c r="V18" s="38">
        <v>0.5</v>
      </c>
      <c r="W18" s="27" t="s">
        <v>58</v>
      </c>
      <c r="X18" s="27" t="s">
        <v>123</v>
      </c>
      <c r="Y18" s="27" t="s">
        <v>54</v>
      </c>
      <c r="Z18" s="17">
        <v>0</v>
      </c>
      <c r="AA18" s="27" t="s">
        <v>231</v>
      </c>
      <c r="AB18" s="27" t="s">
        <v>233</v>
      </c>
      <c r="AC18" s="5"/>
      <c r="AD18" s="5"/>
      <c r="AE18" s="5"/>
      <c r="AF18" s="5"/>
      <c r="AG18" s="5"/>
      <c r="AH18" s="5"/>
      <c r="AI18" s="5"/>
    </row>
    <row r="19" spans="1:36" s="6" customFormat="1" ht="117" customHeight="1" x14ac:dyDescent="0.35">
      <c r="A19" s="29"/>
      <c r="B19" s="29" t="s">
        <v>93</v>
      </c>
      <c r="C19" s="28" t="s">
        <v>94</v>
      </c>
      <c r="D19" s="28" t="s">
        <v>108</v>
      </c>
      <c r="E19" s="28" t="s">
        <v>95</v>
      </c>
      <c r="F19" s="28" t="s">
        <v>96</v>
      </c>
      <c r="G19" s="27" t="s">
        <v>97</v>
      </c>
      <c r="H19" s="27">
        <v>0</v>
      </c>
      <c r="I19" s="27" t="s">
        <v>98</v>
      </c>
      <c r="J19" s="11">
        <v>4</v>
      </c>
      <c r="K19" s="27">
        <v>1</v>
      </c>
      <c r="L19" s="27">
        <v>1</v>
      </c>
      <c r="M19" s="27">
        <v>1</v>
      </c>
      <c r="N19" s="27">
        <v>1</v>
      </c>
      <c r="O19" s="28" t="s">
        <v>207</v>
      </c>
      <c r="P19" s="29" t="s">
        <v>200</v>
      </c>
      <c r="Q19" s="28" t="s">
        <v>212</v>
      </c>
      <c r="R19" s="12" t="s">
        <v>190</v>
      </c>
      <c r="S19" s="11">
        <f t="shared" si="0"/>
        <v>1</v>
      </c>
      <c r="T19" s="15">
        <v>44105</v>
      </c>
      <c r="U19" s="15">
        <v>45261</v>
      </c>
      <c r="V19" s="38">
        <v>0.5</v>
      </c>
      <c r="W19" s="27" t="s">
        <v>58</v>
      </c>
      <c r="X19" s="27" t="s">
        <v>123</v>
      </c>
      <c r="Y19" s="27" t="s">
        <v>54</v>
      </c>
      <c r="Z19" s="16">
        <v>0</v>
      </c>
      <c r="AA19" s="27" t="s">
        <v>150</v>
      </c>
      <c r="AB19" s="27" t="s">
        <v>151</v>
      </c>
      <c r="AC19" s="5"/>
      <c r="AD19" s="5"/>
      <c r="AE19" s="5"/>
      <c r="AF19" s="5"/>
      <c r="AG19" s="5"/>
      <c r="AH19" s="5"/>
      <c r="AI19" s="5"/>
    </row>
    <row r="20" spans="1:36" s="6" customFormat="1" ht="121.5" customHeight="1" x14ac:dyDescent="0.35">
      <c r="A20" s="29"/>
      <c r="B20" s="29"/>
      <c r="C20" s="28"/>
      <c r="D20" s="28"/>
      <c r="E20" s="28"/>
      <c r="F20" s="28"/>
      <c r="G20" s="27" t="s">
        <v>99</v>
      </c>
      <c r="H20" s="27">
        <v>0</v>
      </c>
      <c r="I20" s="27" t="s">
        <v>100</v>
      </c>
      <c r="J20" s="11">
        <v>4</v>
      </c>
      <c r="K20" s="27">
        <v>1</v>
      </c>
      <c r="L20" s="27">
        <v>1</v>
      </c>
      <c r="M20" s="27">
        <v>1</v>
      </c>
      <c r="N20" s="27">
        <v>1</v>
      </c>
      <c r="O20" s="28"/>
      <c r="P20" s="29"/>
      <c r="Q20" s="28"/>
      <c r="R20" s="12" t="s">
        <v>191</v>
      </c>
      <c r="S20" s="11">
        <f t="shared" si="0"/>
        <v>1</v>
      </c>
      <c r="T20" s="15">
        <v>44105</v>
      </c>
      <c r="U20" s="15">
        <v>45261</v>
      </c>
      <c r="V20" s="38">
        <v>0.5</v>
      </c>
      <c r="W20" s="27" t="s">
        <v>58</v>
      </c>
      <c r="X20" s="27" t="s">
        <v>123</v>
      </c>
      <c r="Y20" s="27" t="s">
        <v>54</v>
      </c>
      <c r="Z20" s="16">
        <v>0</v>
      </c>
      <c r="AA20" s="27" t="s">
        <v>150</v>
      </c>
      <c r="AB20" s="27" t="s">
        <v>151</v>
      </c>
      <c r="AC20" s="5"/>
      <c r="AD20" s="5"/>
      <c r="AE20" s="5"/>
      <c r="AF20" s="5"/>
      <c r="AG20" s="5"/>
      <c r="AH20" s="5"/>
      <c r="AI20" s="5"/>
    </row>
    <row r="21" spans="1:36" s="6" customFormat="1" ht="153" customHeight="1" x14ac:dyDescent="0.35">
      <c r="A21" s="29"/>
      <c r="B21" s="29"/>
      <c r="C21" s="28"/>
      <c r="D21" s="28"/>
      <c r="E21" s="28"/>
      <c r="F21" s="28"/>
      <c r="G21" s="27" t="s">
        <v>101</v>
      </c>
      <c r="H21" s="27">
        <v>0</v>
      </c>
      <c r="I21" s="27" t="s">
        <v>102</v>
      </c>
      <c r="J21" s="11">
        <v>1</v>
      </c>
      <c r="K21" s="27" t="s">
        <v>144</v>
      </c>
      <c r="L21" s="27" t="s">
        <v>144</v>
      </c>
      <c r="M21" s="27" t="s">
        <v>144</v>
      </c>
      <c r="N21" s="27">
        <v>1</v>
      </c>
      <c r="O21" s="28"/>
      <c r="P21" s="29"/>
      <c r="Q21" s="28"/>
      <c r="R21" s="12" t="s">
        <v>192</v>
      </c>
      <c r="S21" s="11" t="s">
        <v>144</v>
      </c>
      <c r="T21" s="15">
        <v>44927</v>
      </c>
      <c r="U21" s="15">
        <v>45261</v>
      </c>
      <c r="V21" s="38" t="s">
        <v>144</v>
      </c>
      <c r="W21" s="27" t="s">
        <v>58</v>
      </c>
      <c r="X21" s="27" t="s">
        <v>123</v>
      </c>
      <c r="Y21" s="27" t="s">
        <v>125</v>
      </c>
      <c r="Z21" s="16">
        <v>0</v>
      </c>
      <c r="AA21" s="27" t="s">
        <v>150</v>
      </c>
      <c r="AB21" s="27" t="s">
        <v>151</v>
      </c>
      <c r="AC21" s="5"/>
      <c r="AD21" s="5"/>
      <c r="AE21" s="5"/>
      <c r="AF21" s="5"/>
      <c r="AG21" s="5"/>
      <c r="AH21" s="5"/>
      <c r="AI21" s="5"/>
    </row>
    <row r="22" spans="1:36" s="6" customFormat="1" ht="135.75" customHeight="1" x14ac:dyDescent="0.35">
      <c r="A22" s="29"/>
      <c r="B22" s="29"/>
      <c r="C22" s="28"/>
      <c r="D22" s="28"/>
      <c r="E22" s="28"/>
      <c r="F22" s="28"/>
      <c r="G22" s="27" t="s">
        <v>103</v>
      </c>
      <c r="H22" s="27">
        <v>0</v>
      </c>
      <c r="I22" s="27" t="s">
        <v>104</v>
      </c>
      <c r="J22" s="11">
        <v>1</v>
      </c>
      <c r="K22" s="27">
        <v>0.25</v>
      </c>
      <c r="L22" s="27">
        <v>0.25</v>
      </c>
      <c r="M22" s="27">
        <v>0.25</v>
      </c>
      <c r="N22" s="27">
        <v>0.25</v>
      </c>
      <c r="O22" s="28"/>
      <c r="P22" s="29"/>
      <c r="Q22" s="28"/>
      <c r="R22" s="12" t="s">
        <v>193</v>
      </c>
      <c r="S22" s="11" t="s">
        <v>177</v>
      </c>
      <c r="T22" s="15">
        <v>44105</v>
      </c>
      <c r="U22" s="15">
        <v>45261</v>
      </c>
      <c r="V22" s="38">
        <f>K22/J22</f>
        <v>0.25</v>
      </c>
      <c r="W22" s="27" t="s">
        <v>58</v>
      </c>
      <c r="X22" s="27" t="s">
        <v>123</v>
      </c>
      <c r="Y22" s="27" t="s">
        <v>54</v>
      </c>
      <c r="Z22" s="16">
        <v>0</v>
      </c>
      <c r="AA22" s="27" t="s">
        <v>150</v>
      </c>
      <c r="AB22" s="27" t="s">
        <v>151</v>
      </c>
      <c r="AC22" s="5"/>
      <c r="AD22" s="5"/>
      <c r="AE22" s="5"/>
      <c r="AF22" s="5"/>
      <c r="AG22" s="5"/>
      <c r="AH22" s="5"/>
      <c r="AI22" s="5"/>
    </row>
    <row r="23" spans="1:36" s="6" customFormat="1" ht="156" customHeight="1" x14ac:dyDescent="0.35">
      <c r="A23" s="29"/>
      <c r="B23" s="29"/>
      <c r="C23" s="28"/>
      <c r="D23" s="28"/>
      <c r="E23" s="28"/>
      <c r="F23" s="28" t="s">
        <v>105</v>
      </c>
      <c r="G23" s="27" t="s">
        <v>113</v>
      </c>
      <c r="H23" s="27">
        <v>0</v>
      </c>
      <c r="I23" s="27" t="s">
        <v>115</v>
      </c>
      <c r="J23" s="11">
        <v>1</v>
      </c>
      <c r="K23" s="27">
        <v>0.25</v>
      </c>
      <c r="L23" s="27">
        <v>0.25</v>
      </c>
      <c r="M23" s="27">
        <v>0.25</v>
      </c>
      <c r="N23" s="27">
        <v>0.25</v>
      </c>
      <c r="O23" s="28" t="s">
        <v>208</v>
      </c>
      <c r="P23" s="29" t="s">
        <v>201</v>
      </c>
      <c r="Q23" s="28" t="s">
        <v>139</v>
      </c>
      <c r="R23" s="12" t="s">
        <v>161</v>
      </c>
      <c r="S23" s="38" t="s">
        <v>177</v>
      </c>
      <c r="T23" s="15">
        <v>43831</v>
      </c>
      <c r="U23" s="15">
        <v>45261</v>
      </c>
      <c r="V23" s="38">
        <f>K23/J23</f>
        <v>0.25</v>
      </c>
      <c r="W23" s="27" t="s">
        <v>58</v>
      </c>
      <c r="X23" s="27" t="s">
        <v>123</v>
      </c>
      <c r="Y23" s="27" t="s">
        <v>54</v>
      </c>
      <c r="Z23" s="16">
        <v>281</v>
      </c>
      <c r="AA23" s="27" t="s">
        <v>194</v>
      </c>
      <c r="AB23" s="27" t="s">
        <v>149</v>
      </c>
      <c r="AC23" s="5"/>
      <c r="AD23" s="5"/>
      <c r="AE23" s="5"/>
      <c r="AF23" s="5"/>
      <c r="AG23" s="5"/>
      <c r="AH23" s="5"/>
      <c r="AI23" s="5"/>
    </row>
    <row r="24" spans="1:36" s="6" customFormat="1" ht="157.5" customHeight="1" x14ac:dyDescent="0.35">
      <c r="A24" s="29"/>
      <c r="B24" s="29"/>
      <c r="C24" s="28"/>
      <c r="D24" s="28"/>
      <c r="E24" s="28"/>
      <c r="F24" s="28"/>
      <c r="G24" s="27" t="s">
        <v>114</v>
      </c>
      <c r="H24" s="27">
        <v>0</v>
      </c>
      <c r="I24" s="27" t="s">
        <v>106</v>
      </c>
      <c r="J24" s="11">
        <v>1</v>
      </c>
      <c r="K24" s="27" t="s">
        <v>176</v>
      </c>
      <c r="L24" s="27">
        <v>1</v>
      </c>
      <c r="M24" s="27" t="s">
        <v>144</v>
      </c>
      <c r="N24" s="27" t="s">
        <v>144</v>
      </c>
      <c r="O24" s="28"/>
      <c r="P24" s="29"/>
      <c r="Q24" s="28"/>
      <c r="R24" s="12" t="s">
        <v>162</v>
      </c>
      <c r="S24" s="11" t="str">
        <f t="shared" si="0"/>
        <v>0.5</v>
      </c>
      <c r="T24" s="15">
        <v>44105</v>
      </c>
      <c r="U24" s="15">
        <v>45261</v>
      </c>
      <c r="V24" s="38">
        <v>0.5</v>
      </c>
      <c r="W24" s="27" t="s">
        <v>58</v>
      </c>
      <c r="X24" s="27" t="s">
        <v>123</v>
      </c>
      <c r="Y24" s="27" t="s">
        <v>135</v>
      </c>
      <c r="Z24" s="16">
        <v>40</v>
      </c>
      <c r="AA24" s="27" t="s">
        <v>194</v>
      </c>
      <c r="AB24" s="27" t="s">
        <v>149</v>
      </c>
      <c r="AC24" s="5"/>
      <c r="AD24" s="5"/>
      <c r="AE24" s="5"/>
      <c r="AF24" s="5"/>
      <c r="AG24" s="5"/>
      <c r="AH24" s="5"/>
      <c r="AI24" s="5"/>
    </row>
    <row r="25" spans="1:36" s="6" customFormat="1" ht="155.25" customHeight="1" x14ac:dyDescent="0.35">
      <c r="A25" s="29"/>
      <c r="B25" s="29"/>
      <c r="C25" s="28"/>
      <c r="D25" s="28"/>
      <c r="E25" s="28"/>
      <c r="F25" s="28"/>
      <c r="G25" s="27" t="s">
        <v>107</v>
      </c>
      <c r="H25" s="27">
        <v>0</v>
      </c>
      <c r="I25" s="27" t="s">
        <v>116</v>
      </c>
      <c r="J25" s="11">
        <v>1</v>
      </c>
      <c r="K25" s="27">
        <v>0.5</v>
      </c>
      <c r="L25" s="27">
        <v>1</v>
      </c>
      <c r="M25" s="27" t="s">
        <v>144</v>
      </c>
      <c r="N25" s="27" t="s">
        <v>144</v>
      </c>
      <c r="O25" s="28"/>
      <c r="P25" s="29"/>
      <c r="Q25" s="28"/>
      <c r="R25" s="12" t="s">
        <v>163</v>
      </c>
      <c r="S25" s="11">
        <f t="shared" si="0"/>
        <v>0.5</v>
      </c>
      <c r="T25" s="15">
        <v>43831</v>
      </c>
      <c r="U25" s="18">
        <v>44531</v>
      </c>
      <c r="V25" s="38">
        <f>K25</f>
        <v>0.5</v>
      </c>
      <c r="W25" s="27" t="s">
        <v>58</v>
      </c>
      <c r="X25" s="27" t="s">
        <v>123</v>
      </c>
      <c r="Y25" s="27" t="s">
        <v>54</v>
      </c>
      <c r="Z25" s="16">
        <v>200</v>
      </c>
      <c r="AA25" s="27" t="s">
        <v>194</v>
      </c>
      <c r="AB25" s="27" t="s">
        <v>149</v>
      </c>
      <c r="AC25" s="5"/>
      <c r="AD25" s="5"/>
      <c r="AE25" s="5"/>
      <c r="AF25" s="5"/>
      <c r="AG25" s="5"/>
      <c r="AH25" s="5"/>
      <c r="AI25" s="5"/>
    </row>
    <row r="26" spans="1:36" s="6" customFormat="1" ht="176.25" customHeight="1" x14ac:dyDescent="0.35">
      <c r="A26" s="40" t="s">
        <v>20</v>
      </c>
      <c r="B26" s="40" t="s">
        <v>21</v>
      </c>
      <c r="C26" s="27" t="s">
        <v>29</v>
      </c>
      <c r="D26" s="39">
        <v>0.08</v>
      </c>
      <c r="E26" s="41" t="s">
        <v>23</v>
      </c>
      <c r="F26" s="42" t="s">
        <v>126</v>
      </c>
      <c r="G26" s="41" t="s">
        <v>111</v>
      </c>
      <c r="H26" s="43">
        <v>931838490672</v>
      </c>
      <c r="I26" s="41" t="s">
        <v>38</v>
      </c>
      <c r="J26" s="17">
        <v>1047261338899</v>
      </c>
      <c r="K26" s="17">
        <v>261815334724.75</v>
      </c>
      <c r="L26" s="17" t="s">
        <v>220</v>
      </c>
      <c r="M26" s="17">
        <v>261815334724.75</v>
      </c>
      <c r="N26" s="17">
        <v>261815334724.75</v>
      </c>
      <c r="O26" s="28" t="s">
        <v>56</v>
      </c>
      <c r="P26" s="29" t="s">
        <v>136</v>
      </c>
      <c r="Q26" s="28" t="s">
        <v>57</v>
      </c>
      <c r="R26" s="12" t="s">
        <v>178</v>
      </c>
      <c r="S26" s="17" t="s">
        <v>220</v>
      </c>
      <c r="T26" s="15">
        <v>43862</v>
      </c>
      <c r="U26" s="15">
        <v>45261</v>
      </c>
      <c r="V26" s="38">
        <v>0.5</v>
      </c>
      <c r="W26" s="27" t="s">
        <v>41</v>
      </c>
      <c r="X26" s="27" t="s">
        <v>123</v>
      </c>
      <c r="Y26" s="42" t="s">
        <v>55</v>
      </c>
      <c r="Z26" s="16">
        <v>2201.5557289424328</v>
      </c>
      <c r="AA26" s="27" t="s">
        <v>146</v>
      </c>
      <c r="AB26" s="27" t="s">
        <v>153</v>
      </c>
      <c r="AC26" s="44"/>
      <c r="AD26" s="44"/>
      <c r="AE26" s="44"/>
      <c r="AF26" s="45"/>
      <c r="AG26" s="5"/>
      <c r="AH26" s="5"/>
      <c r="AI26" s="5"/>
    </row>
    <row r="27" spans="1:36" s="6" customFormat="1" ht="161.25" customHeight="1" x14ac:dyDescent="0.35">
      <c r="A27" s="40"/>
      <c r="B27" s="40"/>
      <c r="C27" s="27" t="s">
        <v>30</v>
      </c>
      <c r="D27" s="39">
        <v>0.08</v>
      </c>
      <c r="E27" s="41" t="s">
        <v>24</v>
      </c>
      <c r="F27" s="42"/>
      <c r="G27" s="41" t="s">
        <v>112</v>
      </c>
      <c r="H27" s="43">
        <v>1052980949605</v>
      </c>
      <c r="I27" s="41" t="s">
        <v>39</v>
      </c>
      <c r="J27" s="17">
        <v>1189376917533</v>
      </c>
      <c r="K27" s="17">
        <v>297344229383.25</v>
      </c>
      <c r="L27" s="17">
        <v>317106374979</v>
      </c>
      <c r="M27" s="17">
        <v>297344229383.25</v>
      </c>
      <c r="N27" s="17">
        <v>297344229383.25</v>
      </c>
      <c r="O27" s="28"/>
      <c r="P27" s="29"/>
      <c r="Q27" s="28"/>
      <c r="R27" s="12" t="s">
        <v>178</v>
      </c>
      <c r="S27" s="17">
        <v>317106374979</v>
      </c>
      <c r="T27" s="15">
        <v>43862</v>
      </c>
      <c r="U27" s="15">
        <v>45261</v>
      </c>
      <c r="V27" s="38">
        <v>0.5</v>
      </c>
      <c r="W27" s="27" t="s">
        <v>41</v>
      </c>
      <c r="X27" s="27" t="s">
        <v>123</v>
      </c>
      <c r="Y27" s="42"/>
      <c r="Z27" s="16">
        <v>2201.5557289424328</v>
      </c>
      <c r="AA27" s="27" t="s">
        <v>146</v>
      </c>
      <c r="AB27" s="27" t="s">
        <v>153</v>
      </c>
      <c r="AC27" s="44"/>
      <c r="AD27" s="44"/>
      <c r="AE27" s="44"/>
      <c r="AF27" s="5"/>
      <c r="AG27" s="46"/>
      <c r="AH27" s="46"/>
      <c r="AI27" s="5"/>
      <c r="AJ27" s="47"/>
    </row>
    <row r="28" spans="1:36" s="6" customFormat="1" ht="160.5" customHeight="1" x14ac:dyDescent="0.35">
      <c r="A28" s="40"/>
      <c r="B28" s="40"/>
      <c r="C28" s="27" t="s">
        <v>31</v>
      </c>
      <c r="D28" s="39">
        <v>7.0000000000000007E-2</v>
      </c>
      <c r="E28" s="41" t="s">
        <v>25</v>
      </c>
      <c r="F28" s="42"/>
      <c r="G28" s="41" t="s">
        <v>35</v>
      </c>
      <c r="H28" s="43">
        <v>33340137211</v>
      </c>
      <c r="I28" s="41" t="s">
        <v>119</v>
      </c>
      <c r="J28" s="48">
        <v>14454734972</v>
      </c>
      <c r="K28" s="17">
        <v>3613683743</v>
      </c>
      <c r="L28" s="17" t="s">
        <v>221</v>
      </c>
      <c r="M28" s="17">
        <v>3613683743</v>
      </c>
      <c r="N28" s="17">
        <v>3613683743</v>
      </c>
      <c r="O28" s="28"/>
      <c r="P28" s="29"/>
      <c r="Q28" s="28"/>
      <c r="R28" s="12" t="s">
        <v>178</v>
      </c>
      <c r="S28" s="17" t="s">
        <v>221</v>
      </c>
      <c r="T28" s="15">
        <v>43862</v>
      </c>
      <c r="U28" s="15">
        <v>45261</v>
      </c>
      <c r="V28" s="38">
        <v>0.5</v>
      </c>
      <c r="W28" s="27" t="s">
        <v>41</v>
      </c>
      <c r="X28" s="27" t="s">
        <v>123</v>
      </c>
      <c r="Y28" s="42"/>
      <c r="Z28" s="16">
        <v>880.62229157697311</v>
      </c>
      <c r="AA28" s="27" t="s">
        <v>146</v>
      </c>
      <c r="AB28" s="27" t="s">
        <v>153</v>
      </c>
      <c r="AC28" s="44"/>
      <c r="AD28" s="44"/>
      <c r="AE28" s="44"/>
      <c r="AF28" s="5"/>
      <c r="AG28" s="5"/>
      <c r="AH28" s="5"/>
      <c r="AI28" s="5"/>
      <c r="AJ28" s="47"/>
    </row>
    <row r="29" spans="1:36" s="6" customFormat="1" ht="168" customHeight="1" x14ac:dyDescent="0.35">
      <c r="A29" s="40"/>
      <c r="B29" s="40"/>
      <c r="C29" s="27" t="s">
        <v>32</v>
      </c>
      <c r="D29" s="39">
        <v>7.0000000000000007E-2</v>
      </c>
      <c r="E29" s="41" t="s">
        <v>26</v>
      </c>
      <c r="F29" s="42"/>
      <c r="G29" s="41" t="s">
        <v>175</v>
      </c>
      <c r="H29" s="43">
        <v>141298575616</v>
      </c>
      <c r="I29" s="41" t="s">
        <v>118</v>
      </c>
      <c r="J29" s="48">
        <v>176659841306</v>
      </c>
      <c r="K29" s="17">
        <v>44164960326.5</v>
      </c>
      <c r="L29" s="17" t="s">
        <v>222</v>
      </c>
      <c r="M29" s="17">
        <v>44164960326.5</v>
      </c>
      <c r="N29" s="17">
        <v>44164960326.5</v>
      </c>
      <c r="O29" s="28"/>
      <c r="P29" s="29"/>
      <c r="Q29" s="28"/>
      <c r="R29" s="12" t="s">
        <v>178</v>
      </c>
      <c r="S29" s="17" t="s">
        <v>222</v>
      </c>
      <c r="T29" s="15">
        <v>43862</v>
      </c>
      <c r="U29" s="15">
        <v>45261</v>
      </c>
      <c r="V29" s="38">
        <v>0.5</v>
      </c>
      <c r="W29" s="27" t="s">
        <v>41</v>
      </c>
      <c r="X29" s="27" t="s">
        <v>123</v>
      </c>
      <c r="Y29" s="42"/>
      <c r="Z29" s="16">
        <v>3522.4891663078924</v>
      </c>
      <c r="AA29" s="27" t="s">
        <v>146</v>
      </c>
      <c r="AB29" s="27" t="s">
        <v>153</v>
      </c>
      <c r="AC29" s="44"/>
      <c r="AD29" s="44"/>
      <c r="AE29" s="44"/>
      <c r="AF29" s="5"/>
      <c r="AG29" s="5"/>
      <c r="AH29" s="5"/>
      <c r="AI29" s="5"/>
      <c r="AJ29" s="47"/>
    </row>
    <row r="30" spans="1:36" s="6" customFormat="1" ht="145" x14ac:dyDescent="0.35">
      <c r="A30" s="40"/>
      <c r="B30" s="40"/>
      <c r="C30" s="27" t="s">
        <v>33</v>
      </c>
      <c r="D30" s="39">
        <v>7.0000000000000007E-2</v>
      </c>
      <c r="E30" s="41" t="s">
        <v>27</v>
      </c>
      <c r="F30" s="42"/>
      <c r="G30" s="41" t="s">
        <v>36</v>
      </c>
      <c r="H30" s="27">
        <v>0</v>
      </c>
      <c r="I30" s="41" t="s">
        <v>117</v>
      </c>
      <c r="J30" s="49">
        <v>1</v>
      </c>
      <c r="K30" s="27">
        <v>0.5</v>
      </c>
      <c r="L30" s="27">
        <v>1</v>
      </c>
      <c r="M30" s="27">
        <v>0</v>
      </c>
      <c r="N30" s="27" t="s">
        <v>144</v>
      </c>
      <c r="O30" s="28"/>
      <c r="P30" s="29"/>
      <c r="Q30" s="28"/>
      <c r="R30" s="12" t="s">
        <v>179</v>
      </c>
      <c r="S30" s="11">
        <f t="shared" ref="S30" si="1">K30</f>
        <v>0.5</v>
      </c>
      <c r="T30" s="15">
        <v>43862</v>
      </c>
      <c r="U30" s="15">
        <v>45261</v>
      </c>
      <c r="V30" s="38">
        <v>1</v>
      </c>
      <c r="W30" s="27" t="s">
        <v>41</v>
      </c>
      <c r="X30" s="27" t="s">
        <v>123</v>
      </c>
      <c r="Y30" s="42"/>
      <c r="Z30" s="16">
        <v>4403.1114578848656</v>
      </c>
      <c r="AA30" s="27" t="s">
        <v>146</v>
      </c>
      <c r="AB30" s="27" t="s">
        <v>153</v>
      </c>
      <c r="AC30" s="44"/>
      <c r="AD30" s="44"/>
      <c r="AE30" s="44"/>
      <c r="AF30" s="5"/>
      <c r="AG30" s="5"/>
      <c r="AH30" s="5"/>
      <c r="AI30" s="5"/>
      <c r="AJ30" s="47"/>
    </row>
    <row r="31" spans="1:36" s="41" customFormat="1" ht="145" x14ac:dyDescent="0.35">
      <c r="A31" s="40"/>
      <c r="B31" s="40"/>
      <c r="C31" s="27" t="s">
        <v>34</v>
      </c>
      <c r="D31" s="39">
        <v>0</v>
      </c>
      <c r="E31" s="41" t="s">
        <v>28</v>
      </c>
      <c r="F31" s="42"/>
      <c r="G31" s="41" t="s">
        <v>37</v>
      </c>
      <c r="H31" s="27">
        <v>0</v>
      </c>
      <c r="I31" s="41" t="s">
        <v>40</v>
      </c>
      <c r="J31" s="49">
        <v>3</v>
      </c>
      <c r="K31" s="27">
        <v>1</v>
      </c>
      <c r="L31" s="27">
        <v>2</v>
      </c>
      <c r="M31" s="27">
        <v>1</v>
      </c>
      <c r="N31" s="27" t="s">
        <v>144</v>
      </c>
      <c r="O31" s="28"/>
      <c r="P31" s="29"/>
      <c r="Q31" s="28"/>
      <c r="R31" s="13" t="s">
        <v>180</v>
      </c>
      <c r="S31" s="11">
        <v>2</v>
      </c>
      <c r="T31" s="15">
        <v>43862</v>
      </c>
      <c r="U31" s="15">
        <v>45261</v>
      </c>
      <c r="V31" s="38">
        <f t="shared" ref="V31:V32" si="2">K31/J31</f>
        <v>0.33333333333333331</v>
      </c>
      <c r="W31" s="27" t="s">
        <v>41</v>
      </c>
      <c r="X31" s="27" t="s">
        <v>123</v>
      </c>
      <c r="Y31" s="42"/>
      <c r="Z31" s="16">
        <v>4403.1114578848656</v>
      </c>
      <c r="AA31" s="27" t="s">
        <v>146</v>
      </c>
      <c r="AB31" s="27" t="s">
        <v>153</v>
      </c>
      <c r="AC31" s="50"/>
      <c r="AD31" s="50"/>
      <c r="AE31" s="50"/>
      <c r="AF31" s="51"/>
      <c r="AG31" s="51"/>
      <c r="AH31" s="51"/>
      <c r="AI31" s="51"/>
      <c r="AJ31" s="47"/>
    </row>
    <row r="32" spans="1:36" s="41" customFormat="1" ht="191.25" customHeight="1" x14ac:dyDescent="0.35">
      <c r="A32" s="40"/>
      <c r="B32" s="40"/>
      <c r="C32" s="27" t="s">
        <v>29</v>
      </c>
      <c r="D32" s="39">
        <v>0.08</v>
      </c>
      <c r="E32" s="41" t="s">
        <v>51</v>
      </c>
      <c r="F32" s="41" t="s">
        <v>22</v>
      </c>
      <c r="G32" s="41" t="s">
        <v>42</v>
      </c>
      <c r="H32" s="43">
        <v>54000000000</v>
      </c>
      <c r="I32" s="41" t="s">
        <v>43</v>
      </c>
      <c r="J32" s="48">
        <v>396000000000</v>
      </c>
      <c r="K32" s="17">
        <v>99000000000</v>
      </c>
      <c r="L32" s="17">
        <v>99000000000</v>
      </c>
      <c r="M32" s="17">
        <v>99000000000</v>
      </c>
      <c r="N32" s="17">
        <v>99000000000</v>
      </c>
      <c r="O32" s="27" t="s">
        <v>141</v>
      </c>
      <c r="P32" s="26"/>
      <c r="Q32" s="27" t="s">
        <v>181</v>
      </c>
      <c r="R32" s="52" t="s">
        <v>182</v>
      </c>
      <c r="S32" s="53">
        <f t="shared" si="0"/>
        <v>99000000000</v>
      </c>
      <c r="T32" s="15">
        <v>43862</v>
      </c>
      <c r="U32" s="15">
        <v>45261</v>
      </c>
      <c r="V32" s="38">
        <f t="shared" si="2"/>
        <v>0.25</v>
      </c>
      <c r="W32" s="27" t="s">
        <v>41</v>
      </c>
      <c r="X32" s="27" t="s">
        <v>123</v>
      </c>
      <c r="Y32" s="27" t="s">
        <v>54</v>
      </c>
      <c r="Z32" s="17">
        <v>38072.771448239102</v>
      </c>
      <c r="AA32" s="27" t="s">
        <v>148</v>
      </c>
      <c r="AB32" s="27" t="s">
        <v>153</v>
      </c>
      <c r="AC32" s="50"/>
      <c r="AD32" s="50"/>
      <c r="AE32" s="50"/>
      <c r="AF32" s="51"/>
      <c r="AG32" s="51"/>
      <c r="AH32" s="51"/>
      <c r="AI32" s="51"/>
      <c r="AJ32" s="47"/>
    </row>
    <row r="33" spans="1:35" s="6" customFormat="1" ht="166.5" customHeight="1" x14ac:dyDescent="0.35">
      <c r="A33" s="40" t="s">
        <v>44</v>
      </c>
      <c r="B33" s="40" t="s">
        <v>127</v>
      </c>
      <c r="C33" s="41" t="s">
        <v>47</v>
      </c>
      <c r="D33" s="41" t="s">
        <v>49</v>
      </c>
      <c r="E33" s="41" t="s">
        <v>48</v>
      </c>
      <c r="F33" s="41" t="s">
        <v>45</v>
      </c>
      <c r="G33" s="41" t="s">
        <v>50</v>
      </c>
      <c r="H33" s="54">
        <v>0</v>
      </c>
      <c r="I33" s="41" t="s">
        <v>52</v>
      </c>
      <c r="J33" s="49">
        <v>33</v>
      </c>
      <c r="K33" s="54" t="s">
        <v>144</v>
      </c>
      <c r="L33" s="54">
        <v>11</v>
      </c>
      <c r="M33" s="54">
        <v>11</v>
      </c>
      <c r="N33" s="54">
        <v>11</v>
      </c>
      <c r="O33" s="55" t="s">
        <v>209</v>
      </c>
      <c r="P33" s="56" t="s">
        <v>202</v>
      </c>
      <c r="Q33" s="55" t="s">
        <v>213</v>
      </c>
      <c r="R33" s="57" t="s">
        <v>183</v>
      </c>
      <c r="S33" s="11">
        <v>11</v>
      </c>
      <c r="T33" s="15">
        <v>44197</v>
      </c>
      <c r="U33" s="15">
        <v>45261</v>
      </c>
      <c r="V33" s="38">
        <v>0.33</v>
      </c>
      <c r="W33" s="27" t="s">
        <v>41</v>
      </c>
      <c r="X33" s="41" t="s">
        <v>123</v>
      </c>
      <c r="Y33" s="41" t="s">
        <v>54</v>
      </c>
      <c r="Z33" s="17">
        <v>0</v>
      </c>
      <c r="AA33" s="41" t="s">
        <v>156</v>
      </c>
      <c r="AB33" s="41" t="s">
        <v>157</v>
      </c>
      <c r="AC33" s="5"/>
      <c r="AD33" s="5"/>
      <c r="AE33" s="5"/>
      <c r="AF33" s="5"/>
      <c r="AG33" s="5"/>
      <c r="AH33" s="5"/>
      <c r="AI33" s="5"/>
    </row>
    <row r="34" spans="1:35" s="6" customFormat="1" ht="159.75" customHeight="1" x14ac:dyDescent="0.35">
      <c r="A34" s="40"/>
      <c r="B34" s="40"/>
      <c r="C34" s="41" t="s">
        <v>47</v>
      </c>
      <c r="D34" s="41" t="s">
        <v>49</v>
      </c>
      <c r="E34" s="41" t="s">
        <v>48</v>
      </c>
      <c r="F34" s="41" t="s">
        <v>46</v>
      </c>
      <c r="G34" s="41" t="s">
        <v>128</v>
      </c>
      <c r="H34" s="41">
        <v>0</v>
      </c>
      <c r="I34" s="41" t="s">
        <v>53</v>
      </c>
      <c r="J34" s="49">
        <v>2</v>
      </c>
      <c r="K34" s="54" t="s">
        <v>144</v>
      </c>
      <c r="L34" s="54">
        <v>1</v>
      </c>
      <c r="M34" s="54">
        <v>1</v>
      </c>
      <c r="N34" s="54" t="s">
        <v>144</v>
      </c>
      <c r="O34" s="58"/>
      <c r="P34" s="59"/>
      <c r="Q34" s="58"/>
      <c r="R34" s="57" t="s">
        <v>184</v>
      </c>
      <c r="S34" s="11">
        <v>1</v>
      </c>
      <c r="T34" s="15">
        <v>44197</v>
      </c>
      <c r="U34" s="15">
        <v>44896</v>
      </c>
      <c r="V34" s="38">
        <v>0.5</v>
      </c>
      <c r="W34" s="27" t="s">
        <v>41</v>
      </c>
      <c r="X34" s="54" t="s">
        <v>123</v>
      </c>
      <c r="Y34" s="41" t="s">
        <v>54</v>
      </c>
      <c r="Z34" s="60">
        <v>116.95278514043233</v>
      </c>
      <c r="AA34" s="27" t="s">
        <v>154</v>
      </c>
      <c r="AB34" s="54" t="s">
        <v>155</v>
      </c>
      <c r="AC34" s="5"/>
      <c r="AD34" s="5"/>
      <c r="AE34" s="5"/>
      <c r="AF34" s="5"/>
      <c r="AG34" s="5"/>
      <c r="AH34" s="5"/>
      <c r="AI34" s="5"/>
    </row>
    <row r="37" spans="1:35" x14ac:dyDescent="0.35">
      <c r="E37" s="10"/>
    </row>
  </sheetData>
  <mergeCells count="49">
    <mergeCell ref="Q3:Q6"/>
    <mergeCell ref="Q16:Q18"/>
    <mergeCell ref="O3:O6"/>
    <mergeCell ref="O11:O13"/>
    <mergeCell ref="P3:P6"/>
    <mergeCell ref="P7:P10"/>
    <mergeCell ref="P11:P13"/>
    <mergeCell ref="O7:O10"/>
    <mergeCell ref="Q7:Q10"/>
    <mergeCell ref="O16:O18"/>
    <mergeCell ref="P16:P18"/>
    <mergeCell ref="O14:O15"/>
    <mergeCell ref="P14:P15"/>
    <mergeCell ref="Q11:Q13"/>
    <mergeCell ref="Q14:Q15"/>
    <mergeCell ref="Q19:Q22"/>
    <mergeCell ref="P19:P22"/>
    <mergeCell ref="P23:P25"/>
    <mergeCell ref="O23:O25"/>
    <mergeCell ref="O19:O22"/>
    <mergeCell ref="Q23:Q25"/>
    <mergeCell ref="A33:A34"/>
    <mergeCell ref="B33:B34"/>
    <mergeCell ref="Y26:Y31"/>
    <mergeCell ref="O26:O31"/>
    <mergeCell ref="Q26:Q31"/>
    <mergeCell ref="P26:P31"/>
    <mergeCell ref="F26:F31"/>
    <mergeCell ref="B26:B32"/>
    <mergeCell ref="A26:A32"/>
    <mergeCell ref="P33:P34"/>
    <mergeCell ref="O33:O34"/>
    <mergeCell ref="Q33:Q34"/>
    <mergeCell ref="E2:E18"/>
    <mergeCell ref="A2:A25"/>
    <mergeCell ref="F11:F13"/>
    <mergeCell ref="B19:B25"/>
    <mergeCell ref="C19:C25"/>
    <mergeCell ref="D19:D25"/>
    <mergeCell ref="E19:E25"/>
    <mergeCell ref="F23:F25"/>
    <mergeCell ref="F14:F15"/>
    <mergeCell ref="F3:F6"/>
    <mergeCell ref="F7:F10"/>
    <mergeCell ref="F16:F18"/>
    <mergeCell ref="F19:F22"/>
    <mergeCell ref="B2:B18"/>
    <mergeCell ref="C2:C18"/>
    <mergeCell ref="D2:D18"/>
  </mergeCells>
  <pageMargins left="0.7" right="0.7" top="0.75" bottom="0.75" header="0.3" footer="0.3"/>
  <pageSetup orientation="portrait" horizontalDpi="4294967293" verticalDpi="4294967293" r:id="rId1"/>
  <ignoredErrors>
    <ignoredError sqref="V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SEC HACIENDA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2021-01-28T15:19:27Z</dcterms:modified>
</cp:coreProperties>
</file>