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luzma\OneDrive\Documentos\SEGUIMIENTOS PLANES DE ACCIÓN A DICIEMBRE 31 DE 2021\"/>
    </mc:Choice>
  </mc:AlternateContent>
  <xr:revisionPtr revIDLastSave="0" documentId="8_{6AAF1D45-E7EE-49B2-97F2-D73A0A4B3CE8}" xr6:coauthVersionLast="47" xr6:coauthVersionMax="47" xr10:uidLastSave="{00000000-0000-0000-0000-000000000000}"/>
  <bookViews>
    <workbookView xWindow="-110" yWindow="-110" windowWidth="19420" windowHeight="1042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6" i="1" l="1"/>
  <c r="Y17" i="1"/>
  <c r="Y19" i="1"/>
  <c r="Y20" i="1"/>
  <c r="Y21" i="1"/>
  <c r="Y22" i="1"/>
  <c r="Y23" i="1"/>
  <c r="Y18" i="1"/>
  <c r="Y10" i="1" l="1"/>
  <c r="Y11" i="1"/>
</calcChain>
</file>

<file path=xl/sharedStrings.xml><?xml version="1.0" encoding="utf-8"?>
<sst xmlns="http://schemas.openxmlformats.org/spreadsheetml/2006/main" count="272" uniqueCount="123">
  <si>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</si>
  <si>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</si>
  <si>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</si>
  <si>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</si>
  <si>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</si>
  <si>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</si>
  <si>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</si>
  <si>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</si>
  <si>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</si>
  <si>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PROGRAMACIÓN META PRODUCTO A 2021</t>
  </si>
  <si>
    <t>ACUMULADO META PRODUCTO 
JUL- DIC 2020</t>
  </si>
  <si>
    <t>PROYECTO</t>
  </si>
  <si>
    <t>Código de proyecto BPIN</t>
  </si>
  <si>
    <t>Objetivo del proyecto</t>
  </si>
  <si>
    <t>ACTIVIDADES DE PROYECTO</t>
  </si>
  <si>
    <t>Valor Absoluto de la Actividad del  Proyecto para 2021</t>
  </si>
  <si>
    <t xml:space="preserve">DEPENDENCIA RESPONSABLE </t>
  </si>
  <si>
    <t>NOMBRE DEL RESPONSABLE</t>
  </si>
  <si>
    <t>Fuente de Financiación</t>
  </si>
  <si>
    <t>Apropiación Definitiva
(en pesos)</t>
  </si>
  <si>
    <t>Rubro Presupuestal</t>
  </si>
  <si>
    <t>Código Presupuestal</t>
  </si>
  <si>
    <t>CRONOGRAMA PROGRAMADO (DIAS)</t>
  </si>
  <si>
    <t>CRONOGRAMA EJECUTADO (DIAS)</t>
  </si>
  <si>
    <t>BENEFICIARIOS PROGRAMADOS</t>
  </si>
  <si>
    <t>BENEFICIARIOS CUBIERTOS</t>
  </si>
  <si>
    <t>REPORTES DE AVANCE METAS PRODUCTOS A MARZO 31 DE 2021</t>
  </si>
  <si>
    <t>REPORTES DE AVANCE DE METAS PRODUCTOS A JUNIO 30 DE 2021</t>
  </si>
  <si>
    <t>CARTAGENA RESILIENTE</t>
  </si>
  <si>
    <t>ESPACIO PÚBLICO, MOVILIDAD Y TRANSPORTE RESILIENTE</t>
  </si>
  <si>
    <t>Sistema Integrado de Transporte Masivo en Funcionamiento</t>
  </si>
  <si>
    <t>Llevar a un 90% el funcionamiento del Sistema Integrado de Transporte Masivo</t>
  </si>
  <si>
    <t>TRANSPORTE PARA TODOS</t>
  </si>
  <si>
    <t>Patios Complementarios Construidos</t>
  </si>
  <si>
    <t>Número de Rutas Implementadas</t>
  </si>
  <si>
    <t>Número de buses en Operación</t>
  </si>
  <si>
    <t>Número de Buses del TPC Chatarrizados</t>
  </si>
  <si>
    <t xml:space="preserve">Número de Paraderos para Rutas Pretroncales, Alimentadoras y Complementarias Construidos </t>
  </si>
  <si>
    <t>Construcción de dos (2) patios complementarios</t>
  </si>
  <si>
    <t>Implementar 19 rutas</t>
  </si>
  <si>
    <t>Entrada de 336 buses en Operación</t>
  </si>
  <si>
    <t>Chatarrizar 712 buses</t>
  </si>
  <si>
    <t>Construir 409 paraderos para rutas pretroncales, alimentadoras y complementarias</t>
  </si>
  <si>
    <t>No programada</t>
  </si>
  <si>
    <t>FORTALECIMIENTO OPERACIONAL DEL SISTEMA INTEGRADO DE TRANSPORTE MASIVO DE CARTAGENA DE INDIAS - TRANSCARIBE S.A. - TG+</t>
  </si>
  <si>
    <t xml:space="preserve">Fortalecer operacionalmente el Sistema Integrado de Transporte Masivo de Cartagena de Indias mediante la adopción de estrategias conjuntas con el distrito de Cartagena </t>
  </si>
  <si>
    <t>Elección y Adquisición predio Patio Complementario 1</t>
  </si>
  <si>
    <t>Estudios y Diseños Patio Complementario 1</t>
  </si>
  <si>
    <t>Adjudicación del Contrato Patio Complementario 1</t>
  </si>
  <si>
    <t>Construcción e Interventoría Patio Complementario 1</t>
  </si>
  <si>
    <t>Implementar 19 Rutas</t>
  </si>
  <si>
    <t>Construcción de 7,8 km de Rutas Alimentadoras</t>
  </si>
  <si>
    <t>Construcción y Rehabilitación 12,6 km de Rutas Complementarias</t>
  </si>
  <si>
    <t>Disponibilidad de flota para operación de rutas</t>
  </si>
  <si>
    <t>Regularidad de la Operación del servicio</t>
  </si>
  <si>
    <t>Movilización de pasajeros</t>
  </si>
  <si>
    <t>Entrada en Operación de 336  buses</t>
  </si>
  <si>
    <t>Chatarrizar 741 buses</t>
  </si>
  <si>
    <t>Estrategia de Gobierno en Línea implementada</t>
  </si>
  <si>
    <t>Plan Anual de Adquisiciones formulado y en ejecución</t>
  </si>
  <si>
    <t>Plan Institucional de Archivo de la entidad PINAR formulado y en ejecución</t>
  </si>
  <si>
    <t>Plan Estratégico de Talento Humano formulado y en ejecución</t>
  </si>
  <si>
    <t>Plan Institucional de Capacitación formulado y en ejecución</t>
  </si>
  <si>
    <t>Plan de Incentivos Institucionales formulado y en ejecución</t>
  </si>
  <si>
    <t>Plan de Trabajo Anual en Seguridad y Salud en el Trabajo formulado y en ejecución</t>
  </si>
  <si>
    <t>Plan Anual Anticorrupción formulado y en ejecución</t>
  </si>
  <si>
    <t>No Programada</t>
  </si>
  <si>
    <t>7,8km</t>
  </si>
  <si>
    <t>12,6km</t>
  </si>
  <si>
    <t>&gt;85% mensual</t>
  </si>
  <si>
    <t>19.518.331 anual</t>
  </si>
  <si>
    <t>Dirección de Planeación e Infraestructura</t>
  </si>
  <si>
    <t>Dirección de Planeación e Infraestructura / Oficina Asesora Jurídica</t>
  </si>
  <si>
    <t>Dirección de Operaciones</t>
  </si>
  <si>
    <t>Secretaría General</t>
  </si>
  <si>
    <t>Dirección Administrativa y Financiera</t>
  </si>
  <si>
    <t>Director Planeación e Infraestructura / Jefe Oficina Asesora Jurídica</t>
  </si>
  <si>
    <t>Director Planeación e Infraestructura</t>
  </si>
  <si>
    <t>Profesional Especializado programación</t>
  </si>
  <si>
    <t>Profesional Especializado</t>
  </si>
  <si>
    <t>Profesional Especializado sistemas</t>
  </si>
  <si>
    <t>Profesional Especializado Presupuesto</t>
  </si>
  <si>
    <t>Asesor externo Talento Humano</t>
  </si>
  <si>
    <t>Asesor externo Seguridad y Salud en el Trabajo</t>
  </si>
  <si>
    <t>Asesor Externo Planeación Estratégica/ MIPG</t>
  </si>
  <si>
    <t>DISTRITO</t>
  </si>
  <si>
    <t>N/A</t>
  </si>
  <si>
    <t>DISTRITO / NACIÓN</t>
  </si>
  <si>
    <t>DISTRITO Y/O OPERADORES DEL SITM</t>
  </si>
  <si>
    <t>NA</t>
  </si>
  <si>
    <t>• Carriles de tráfico mixto
• Espacio público
• Implementación, Evaluación Ambiental Estratégica
• Construcción de Troncales Pretroncales y Complementarios</t>
  </si>
  <si>
    <t xml:space="preserve">80002002-01
80002003-01
8000200801-01
80002001-03
</t>
  </si>
  <si>
    <t xml:space="preserve">80002002
80002001
80002003
80002007
8000200801
80002009
</t>
  </si>
  <si>
    <t>OBSERVACIONES</t>
  </si>
  <si>
    <t>AVANCE ACTIVIDADES DEL PROYECTO 30 DE MARZO</t>
  </si>
  <si>
    <t>PORCENTAJE DE AVANCE ACUMULADO</t>
  </si>
  <si>
    <t>7,8km / 100%</t>
  </si>
  <si>
    <t>12,6 km / 100%</t>
  </si>
  <si>
    <t>AVANCE ACTIVIDADES DEL PROYECTO 30 DE JUNIO</t>
  </si>
  <si>
    <t>NO PROGRAMADA</t>
  </si>
  <si>
    <t xml:space="preserve">EL CONTRATO FINALIZÓ EL 23 DE FEBRERO DE 2021. SE ENCUENTRA EN ETAPA DE LIQUIDACIÓN. </t>
  </si>
  <si>
    <t>EL AVANCE CORRESPONDE A LAS ACTIVIDADES REPORTADAS POR EL ÁREA ENCARGADA. SE ANEXA INFORME TRIMESTRAL AVANCE PLANES INSTITUCIONALES.</t>
  </si>
  <si>
    <t>EL CONTRATO FINALIZÓ EL 26 DE ABRIL DE 2021, SE ENCUENTRA EN ETAPA DE LIQUIDACIÓN.</t>
  </si>
  <si>
    <t>• Carriles de tráfico mixto
• Construcción de Troncales Pretroncales y Complementarios
• Espacio Público
• Redes de Servicios Públicos
• Implementación, Evaluación Ambiental estratégica
• Plan de manejo de tráfico, señalización y desvío</t>
  </si>
  <si>
    <t>93 (#) / 12,55%</t>
  </si>
  <si>
    <t>LA DISPONIBILIDAD DE FLOTA DE OPERACIÓN DEL SITM SE UBICA EN EL 100% DEBIDO A QUE EN ESTE MOMENTO LA OFERTA DE BUSES QUE SE ESTA UTILIZANDO POR LA DEMANDA ES DE UN 70%, POR LO CUAL SE CUMPLE CON TODOS LOS SERVICIOS SIN AFECTAR LAS TABLAS DE OPERACIÓN.</t>
  </si>
  <si>
    <t>AVANCE ACTIVIDADES DEL PROYECTO 30 DE SEPT.</t>
  </si>
  <si>
    <t>LO REPORTADO CORRESPONDE A LO MEDIDO EN LA SEMANA No. 37 (12 DE SEPTIEMBRE) DEBIDO A QUE LOS CORTES SE REALIZAN EL DÍA 20 DEL SIGUIENTE MES Y ES EL PROMEDIO DEL KM PROGRAMADO/EJECUTADO.</t>
  </si>
  <si>
    <t>LA MOVILIZACIÓN DE PASAJEROS ESTÁ EN LA PROYECCIÓN REALIZADA PARA EL MINISTERIO DE TRANSPORTE EL CUAL ES DE 19.518.331 Y HASTA EL MOMENTO EL EJECUTADO ES DE 14.802.682, ES DECIR 75,8%.</t>
  </si>
  <si>
    <t>EL ÁREA ENCARGADA PRESENTÓ AVANCES PARA ESTE PROGRAMA.</t>
  </si>
  <si>
    <t xml:space="preserve">DEBIDO A OBSERVACIONES PRESENTADAS POR LOS ENTES DE CONTROL SOBRE ESTA ACTIVIDAD, EL ÁREA RESPONSABLE REDEFINIÓ EL AVANCE DE LA MISMA CONFORME A DICHAS OBSERVACIONES, CONSIDERANDO PERTINENTE DISMINUIR EL AVANCE DE 85% A 67%, TODA VEZ QUE EL REPORTE DE LA MISMA SEA MÁS REAL Y TENGA COHERENCIA CON LO REPORTADO A LOS ENTES DE CONTROL Y SU EJECUCIÓN REAL.
SE REALIZARON LAS PRIMERAS REVISIONES DEL PLAN ESTRATÉGICO DE TECNOLOGÍAS DE INFORMACIÓN - PETI Y DEL MAPA DE RUTA PARA VER QUÉ INSUMOS SE ENCUENTRAN DENTRO ES ESTOS, PARA ASÍ VALIDAR QUE NOS PUEDE SERVIR PARA EMPEZAR A CONSTRUIR LA ARQUITECTURA DE REFERENCIA Y LA ARQUITECTURA DE SOLUCIÓN QUE SE REQUIEREN PARA ESTA ENTIDAD. 
NOTA 1: SE ESTA CONSTRUYENDO EL INFORME DETALLADO SOBRE LAS REVISIONES SOBRE LA SITUACIÓN ACTUAL DEL PARQUE TECNOLÓGICO DE LA ENTIDAD EL CUAL ESTÁ DENTRO DE LOS ELEMENTOS DEL PETI. UNA VEZ SE CONCLUYA SE SOCIALIZARÁ CON LA ALTA DIRECCIÓN DE LA ENTIDAD.
NOTA 2: SE ESTÁ REVISANDO LAS POLÍTICAS DE LA ENTIDAD PARA ACERCARLO AL SISTEMA DE SEGURIDAD Y PRIVACIDAD DE LA INFORMACIÓN. SE PROYECTA PARA EL ÚLTIMO TRIMESTRE IMPLEMENTAR LA ESTRUCTURA CON LA CUAL SE TRABAJA EL MODELO DE SEGURIDAD Y PRIVACIDAD DE LA INFORMACIÓN - MSPI.
NOTA 3: SE CONSTRUYO TODA LA ESTRUCTURA DE LA NUEVA PÁGINA WEB INSTITUCIONAL, TODO SE GESTIONÓ CON EL EQUIPO HUMANO CON EL CUAL CUENTA LA ENTIDAD  DE CONFORMIDAD CON LO ESTABLECIDO EN LA LEY 1712 DE 2014, ATENDIENDO LOS MANDATOS DEL TÍTULO 1 DE LA PARTE 1 DEL LIBRO 2 DEL DECRETO N° 1081 DE 2015, “DECRETO REGLAMENTARIO ÚNICO DEL SECTOR PRESIDENCIA DE LA REPÚBLICA” Y ATENDIENDO LOS POSTULADOS DE LA ESTRATEGIA DE GOBIERNO EN LÍNEA ESTABLECIDA EN EL TÍTULO 9 CAPÍTULO 1 DEL DECRETO N° 1078 DE 2015, LOS SUJETOS OBLIGADOS POR EL ARTÍCULO 5 DE LA LEY 1712 DE 2014.  DURANTE EL TERCER TRIMESTRE SE DISEÑO, DESARROLLO Y MIGRO EL 100 POR CIENTO DE LA INFORMACIÓN, SIN EMBARGO, SE PLANIFICA QUE PARA EL MES DE OCTUBRE DE 2021 ESTE IMPLEMENTADA Y DISPONIBLE PARA EL CIUDADANO. EN ESTE MISMO SE MANTIENE DESDE EL 01 DE MARZO DE 2021 LA IMPLEMENTACIÓN DEL SISTEMA DE INFORMACIÓN Y GESTIÓN PARA LA GOBERNABILIDAD DEMOCRÁTICA - SIGOB COMO APLICATIVO DE GESTIÓN DOCUMENTAL ELECTRÓNICO. TAMBIÉN SE MANTIENE ACTIVA LA INICIATIVA PRELIMINARES PARA INICIAR LA FASE DOS, LA CUAL CONSISTE EN REVISAR EL PROGRAMA DE GESTIÓN DOCUMENTAL ELECTRÓNICO - PGDE DE LA ENTIDAD E IMPLEMENTAR SIGOB DIRECTAMENTE EN LOS SERVIDORES DE TRANSCARIBE S.A. SE DEJE EL PROYECTO TOTALMENTE DISEÑAD, ACTUALMENTE ESTAMOS CONECTADOS A LA BASE DE DATOS DE LA ALCALDÍA DE CARTAGENA.
TODO LO ANTERIOR, EN BUSCA DE IR COMPLEMENTANDO LA IMPLEMENTACIÓN DE LA ESTRATEGIA DE GOBIERNO EN DIGITAL DE LA ENTIDAD
</t>
  </si>
  <si>
    <t>ESTA META ACTUALMENTE NO CUENTA CON RECURSOS PARA SU EJECUCIÓN YA QUE POR MEDIO DE DECRETO NACIONAL 0575 DE 2020 SE TOMARON LOS RECURSOS NACIÓN DESTINADOS A ESTA PARA EL SOSTENIMIENTO DE LA OPERACIÓN DURANTE LA PANDEMIA, POR TANTO ESTÁ DESFINANCIADA.</t>
  </si>
  <si>
    <t>ESTA META ESTA SUJETA AL CONVENIO ENTRE EL MIN-TRANSPORTE Y EL DISTRITO DE CARTAGENA EN LA APROBACION DEL USO DE LOS RECURSOS. TRANSCARIBE SE ENCUENTRA A LA ESPERA DE LA VIABILIDAD JURIDICA PARA LA CONSTRUCCION DE LOS PARADEROS YA QUE ESTOS SE ENCUENTRAN EN CONCESION CON EL DISTRITO. 
ACTUALMENTE ESTA META NO CUENTA CON RECURSOS PARA SU EJECUCIÓN YA QUE POR MEDIO DE DECRETO NACIONAL 0575 DE 2020 SE TOMARON LOS RECURSOS NACIÓN DESTINADOS A ESTA PARA EL SOSTENIMIENTO DE LA OPERACIÓN DURANTE LA PANDEMIA, POR TANTO ESTÁ DESFINANCIADA.</t>
  </si>
  <si>
    <t>LOS BUSES  Y LAS RUTAS A IMPLEMENTAR EN EL AÑO 2021 ESTARÁN ESTABILIZADOS Y ESTAS SON LAS CAUSAS:
• APORTE PENDIENTE DEL FUDO POR PARTE DEL DISTRITO PARA TRANSCARIBE EN SU ROL OPERADOR PARA LA DESINTEGRACIÓN ($20.000.000.000)
• FASE INTERMEDIA DE IMPLEMENTACIÓN: SE DEBEN SUPERAR LOS HITOS DEL 75% DE LA DEMANDA REFERENTE PARA PASAR A FASE III DE IMPLEMENTACIÓN. SIN EMBARGO, TAL COMO SE ESTIPULA EN LAS ACTIVIDADES PARA LA VINCULACIÓN DE FLOTA EN LOS CONTRATOS DE CONCESIÓN, EN ESTA NO ENTRAN A OPERAR VEHÍCULOS NUEVOS Y SE PUEDE MODIFICAR EL DISEÑO OPERACIONAL. 
• SE ESTÁ EN LA REVISIÓN DEL DISEÑO OPERACIONAL DE ACUERDO AL ESTUDIO DE CONSULTORÍA CONTRATADO EN 2019 Y RECIBIDO EN 2021. ANÁLISIS DE LOS ESCENARIOS PRESENTADOS COMO RESULTADO DEL ESTUDIO DE ACTUALIZACIÓN DEL DISEÑO OPERACIONAL DEL SISTEMA PARA LA IDENTIFICACIÓN DEL ESCENARIO MÁS FAVORABLE Y PROCEDER A SU IMPLEMENTACIÓN.
• APORTE No. 4 AL FONDO UNIFICADO DE DESINTEGRACIÓN Y OPERADORES – FUDO – DE LOS CONCESIONARIOS
• OPTIMIZACIÓN Y ESTABILIZACIÓN DE LOS SERVICIOS OFRECIDOS ACTUALMENTE POR TRANSCARIBE.</t>
  </si>
  <si>
    <t>DURANTE EL TERCER TRIMESTRE DE 2021 NO SE REALIZARON CHATARRIZACIONES DEBIDO A LA FALTA DE APORTES POR PARTE DEL DISTRITO PARA TRANSCARIBE EN SU ROL DE OPERADOR.</t>
  </si>
  <si>
    <t>EL AVANCE CORRESPONDE A LA EJECUCIÓN PRESUPUESTAL DEL PLAN DE ADQUISICIONES.</t>
  </si>
  <si>
    <t xml:space="preserve">LA DIRECCIÓN DE PLANEACIÓN E INFRAESTRUCTURA REALIZÓ EL SEGUNDO MONITOREO CON CORTE A 31 DE AGOSTO, CONFORME A LOS TIEMPOS ESTABLECIDOS EN LA GUÍA DE ADMINISTRACIÓN DE RIESGOS DE FUNCIÓN PÚBLICA. SE ADJUNTA EL INFORME DE MONITOREO DE RIESGOS DE CORRUPCIÓN. </t>
  </si>
  <si>
    <t>Implementar el sistema para retiro de Vehículos de Transporte Público Colectivo (Fondo de Desintegración) en el Distrito Cartagena de Indias.</t>
  </si>
  <si>
    <t>MPLEMENTACIÓN DEL SISTEMA PARA RETIRO DE VEHÍCULOS DE TRANSPORTE PÚBLICO COLECTIVO (FONDO DE DESINTEGRACIÓN) EN EL DISTRITO CARTAGENA DE INDIAS</t>
  </si>
  <si>
    <t>Sostenibilidad del SITM Transcaribe - Fondo de estabilización tarifaria (FET)</t>
  </si>
  <si>
    <t>100% mensual</t>
  </si>
  <si>
    <t>Director Administrativa y Financiera</t>
  </si>
  <si>
    <t>CORRESPONDE AL DIFERENCIAL ENTRE LA TARIFA TECNICA Y LA TARIFA USUARIO PARA EL APOYO A LOS PROCESOS DE TRANSCARIBE ENTE GESTOR Y TRANSCARIBE OPERADOR. SE MIDE DE ACUERDO A LA EJECUCIÓN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</si>
</sst>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quot;$&quot;\ * #,##0_-;\-&quot;$&quot;\ * #,##0_-;_-&quot;$&quot;\ * &quot;-&quot;_-;_-@_-"/>
    <numFmt numFmtId="165" formatCode="_-&quot;$&quot;* #,##0.00_-;\-&quot;$&quot;* #,##0.00_-;_-&quot;$&quot;* &quot;-&quot;_-;_-@_-"/>
    <numFmt numFmtId="166" formatCode="0.000%"/>
    <numFmt numFmtId="167" formatCode="0.0%"/>
  </numFmts>
  <fonts count="5"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1"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66">
    <xf numFmtId="0" fontId="0" fillId="0" borderId="0" xfId="0"/>
    <xf numFmtId="0" fontId="0" fillId="0" borderId="0" xfId="0" applyAlignment="1">
      <alignment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9" fontId="1" fillId="0" borderId="1" xfId="0"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65" fontId="1" fillId="0" borderId="1" xfId="2"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9" fontId="0" fillId="0" borderId="1" xfId="0" applyNumberFormat="1" applyBorder="1" applyAlignment="1">
      <alignment horizontal="center" vertical="center" wrapText="1"/>
    </xf>
    <xf numFmtId="9" fontId="0" fillId="0" borderId="1" xfId="3" applyFont="1" applyFill="1" applyBorder="1" applyAlignment="1">
      <alignment horizontal="center" vertical="center" wrapText="1"/>
    </xf>
    <xf numFmtId="10" fontId="0" fillId="0" borderId="1" xfId="3" applyNumberFormat="1" applyFont="1" applyFill="1" applyBorder="1" applyAlignment="1">
      <alignment horizontal="center" vertical="center" wrapText="1"/>
    </xf>
    <xf numFmtId="166" fontId="0" fillId="0" borderId="1" xfId="0" applyNumberFormat="1" applyBorder="1" applyAlignment="1">
      <alignment horizontal="center" vertical="center" wrapText="1"/>
    </xf>
    <xf numFmtId="10" fontId="0" fillId="0" borderId="1" xfId="0" applyNumberFormat="1" applyBorder="1" applyAlignment="1">
      <alignment horizontal="center" vertical="center" wrapText="1"/>
    </xf>
    <xf numFmtId="9" fontId="0" fillId="3" borderId="1" xfId="0" applyNumberForma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9" fontId="0" fillId="3" borderId="1" xfId="3" applyFont="1" applyFill="1" applyBorder="1" applyAlignment="1">
      <alignment horizontal="center" vertical="center" wrapText="1"/>
    </xf>
    <xf numFmtId="10" fontId="0" fillId="3" borderId="1" xfId="3" applyNumberFormat="1" applyFont="1" applyFill="1" applyBorder="1" applyAlignment="1">
      <alignment horizontal="center" vertical="center" wrapText="1"/>
    </xf>
    <xf numFmtId="1" fontId="0" fillId="3" borderId="1" xfId="3" applyNumberFormat="1" applyFont="1" applyFill="1" applyBorder="1" applyAlignment="1">
      <alignment horizontal="center" vertical="center" wrapText="1"/>
    </xf>
    <xf numFmtId="9" fontId="0" fillId="3" borderId="1" xfId="3" applyNumberFormat="1" applyFont="1" applyFill="1" applyBorder="1" applyAlignment="1">
      <alignment horizontal="center" vertical="center" wrapText="1"/>
    </xf>
    <xf numFmtId="10" fontId="0" fillId="3" borderId="1" xfId="0" applyNumberFormat="1" applyFill="1" applyBorder="1" applyAlignment="1">
      <alignment horizontal="center" vertical="center" wrapText="1"/>
    </xf>
    <xf numFmtId="9" fontId="0" fillId="4" borderId="1" xfId="0" applyNumberFormat="1" applyFill="1" applyBorder="1" applyAlignment="1">
      <alignment horizontal="center" vertical="center" wrapText="1"/>
    </xf>
    <xf numFmtId="0" fontId="1"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9" fontId="0" fillId="4" borderId="1" xfId="3" applyFont="1" applyFill="1" applyBorder="1" applyAlignment="1">
      <alignment horizontal="center" vertical="center" wrapText="1"/>
    </xf>
    <xf numFmtId="10" fontId="0" fillId="4" borderId="1" xfId="3" applyNumberFormat="1" applyFont="1" applyFill="1" applyBorder="1" applyAlignment="1">
      <alignment horizontal="center" vertical="center" wrapText="1"/>
    </xf>
    <xf numFmtId="1" fontId="0" fillId="4" borderId="1" xfId="3" applyNumberFormat="1" applyFont="1" applyFill="1" applyBorder="1" applyAlignment="1">
      <alignment horizontal="center" vertical="center" wrapText="1"/>
    </xf>
    <xf numFmtId="9" fontId="0" fillId="4" borderId="1" xfId="3" applyNumberFormat="1" applyFont="1" applyFill="1" applyBorder="1" applyAlignment="1">
      <alignment horizontal="center" vertical="center" wrapText="1"/>
    </xf>
    <xf numFmtId="10" fontId="0" fillId="4" borderId="1" xfId="0" applyNumberFormat="1" applyFill="1" applyBorder="1" applyAlignment="1">
      <alignment horizontal="center" vertical="center" wrapText="1"/>
    </xf>
    <xf numFmtId="1" fontId="0" fillId="0" borderId="1" xfId="0" applyNumberFormat="1" applyBorder="1" applyAlignment="1">
      <alignment horizontal="center" vertical="center" wrapText="1"/>
    </xf>
    <xf numFmtId="1" fontId="0" fillId="0" borderId="1" xfId="1" applyNumberFormat="1" applyFont="1" applyBorder="1" applyAlignment="1">
      <alignment horizontal="center" vertical="center" wrapText="1"/>
    </xf>
    <xf numFmtId="0" fontId="4" fillId="0" borderId="1" xfId="0" applyFont="1" applyFill="1" applyBorder="1" applyAlignment="1">
      <alignment horizontal="justify" vertical="center" wrapText="1"/>
    </xf>
    <xf numFmtId="0" fontId="0" fillId="0" borderId="1" xfId="0" applyBorder="1" applyAlignment="1">
      <alignment wrapText="1"/>
    </xf>
    <xf numFmtId="3" fontId="0" fillId="0" borderId="0" xfId="0" applyNumberFormat="1" applyAlignment="1">
      <alignment vertical="center" wrapText="1"/>
    </xf>
    <xf numFmtId="167" fontId="0" fillId="0" borderId="1" xfId="3" applyNumberFormat="1" applyFont="1" applyFill="1" applyBorder="1" applyAlignment="1">
      <alignment horizontal="center" vertical="center" wrapText="1"/>
    </xf>
    <xf numFmtId="167" fontId="0" fillId="4" borderId="1" xfId="3" applyNumberFormat="1" applyFont="1" applyFill="1" applyBorder="1" applyAlignment="1">
      <alignment horizontal="center" vertical="center" wrapText="1"/>
    </xf>
    <xf numFmtId="0" fontId="0" fillId="0" borderId="1" xfId="0" applyBorder="1" applyAlignment="1">
      <alignment horizontal="center" vertical="center" wrapText="1"/>
    </xf>
    <xf numFmtId="9" fontId="0" fillId="5" borderId="1" xfId="0" applyNumberFormat="1" applyFill="1" applyBorder="1" applyAlignment="1">
      <alignment horizontal="center" vertical="center" wrapText="1"/>
    </xf>
    <xf numFmtId="0" fontId="1" fillId="5"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9" fontId="0" fillId="5" borderId="1" xfId="3" applyFont="1" applyFill="1" applyBorder="1" applyAlignment="1">
      <alignment horizontal="center" vertical="center" wrapText="1"/>
    </xf>
    <xf numFmtId="10" fontId="0" fillId="5" borderId="1" xfId="3" applyNumberFormat="1" applyFont="1" applyFill="1" applyBorder="1" applyAlignment="1">
      <alignment horizontal="center" vertical="center" wrapText="1"/>
    </xf>
    <xf numFmtId="167" fontId="0" fillId="5" borderId="1" xfId="3" applyNumberFormat="1" applyFont="1" applyFill="1" applyBorder="1" applyAlignment="1">
      <alignment horizontal="center" vertical="center" wrapText="1"/>
    </xf>
    <xf numFmtId="1" fontId="0" fillId="5" borderId="1" xfId="3" applyNumberFormat="1" applyFont="1" applyFill="1" applyBorder="1" applyAlignment="1">
      <alignment horizontal="center" vertical="center" wrapText="1"/>
    </xf>
    <xf numFmtId="9" fontId="0" fillId="5" borderId="1" xfId="3" applyNumberFormat="1" applyFont="1" applyFill="1" applyBorder="1" applyAlignment="1">
      <alignment horizontal="center" vertical="center" wrapText="1"/>
    </xf>
    <xf numFmtId="10" fontId="0" fillId="5" borderId="1" xfId="0" applyNumberFormat="1" applyFill="1" applyBorder="1" applyAlignment="1">
      <alignment horizontal="center" vertical="center" wrapText="1"/>
    </xf>
    <xf numFmtId="0" fontId="0" fillId="0" borderId="1" xfId="0" applyBorder="1" applyAlignment="1">
      <alignment horizontal="center" vertical="center" wrapText="1"/>
    </xf>
    <xf numFmtId="1" fontId="0" fillId="0" borderId="1" xfId="1"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1" fontId="0" fillId="0" borderId="1" xfId="1" applyNumberFormat="1" applyFont="1" applyBorder="1" applyAlignment="1">
      <alignment vertical="center" wrapText="1"/>
    </xf>
    <xf numFmtId="9" fontId="3" fillId="0" borderId="1" xfId="1" applyNumberFormat="1" applyFont="1" applyFill="1" applyBorder="1" applyAlignment="1">
      <alignment horizontal="center" vertical="center" wrapText="1"/>
    </xf>
    <xf numFmtId="1" fontId="0" fillId="0" borderId="3" xfId="1" applyNumberFormat="1" applyFont="1" applyBorder="1" applyAlignment="1">
      <alignment horizontal="center" vertical="center" wrapText="1"/>
    </xf>
    <xf numFmtId="1" fontId="0" fillId="0" borderId="4" xfId="1" applyNumberFormat="1" applyFont="1" applyBorder="1" applyAlignment="1">
      <alignment horizontal="center" vertical="center" wrapText="1"/>
    </xf>
    <xf numFmtId="1" fontId="0" fillId="0" borderId="5" xfId="1"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10" fontId="0" fillId="0" borderId="1" xfId="0" applyNumberFormat="1" applyBorder="1" applyAlignment="1">
      <alignment horizontal="center" vertical="center" wrapText="1"/>
    </xf>
  </cellXfs>
  <cellStyles count="4">
    <cellStyle name="Millares [0]" xfId="1" builtinId="6"/>
    <cellStyle name="Moneda [0]" xfId="2"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2"/>
  <sheetViews>
    <sheetView tabSelected="1" topLeftCell="F9" zoomScale="60" zoomScaleNormal="60" workbookViewId="0">
      <selection activeCell="I15" sqref="I15"/>
    </sheetView>
  </sheetViews>
  <sheetFormatPr baseColWidth="10" defaultRowHeight="14.5" x14ac:dyDescent="0.35"/>
  <cols>
    <col min="1" max="1" width="16.26953125" customWidth="1"/>
    <col min="2" max="2" width="25.26953125" customWidth="1"/>
    <col min="3" max="3" width="17.1796875" customWidth="1"/>
    <col min="4" max="4" width="19.26953125" customWidth="1"/>
    <col min="5" max="5" width="24.7265625" customWidth="1"/>
    <col min="6" max="6" width="20.54296875" customWidth="1"/>
    <col min="7" max="7" width="25.7265625" customWidth="1"/>
    <col min="8" max="8" width="21.1796875" customWidth="1"/>
    <col min="9" max="9" width="18.54296875" customWidth="1"/>
    <col min="10" max="10" width="23.54296875" customWidth="1"/>
    <col min="11" max="11" width="26.54296875" customWidth="1"/>
    <col min="12" max="12" width="30.26953125" hidden="1" customWidth="1"/>
    <col min="13" max="13" width="26.453125" hidden="1" customWidth="1"/>
    <col min="14" max="14" width="25.453125" hidden="1" customWidth="1"/>
    <col min="15" max="15" width="21.1796875" customWidth="1"/>
    <col min="16" max="16" width="24.26953125" customWidth="1"/>
    <col min="17" max="17" width="32" customWidth="1"/>
    <col min="18" max="18" width="28.26953125" customWidth="1"/>
    <col min="19" max="19" width="26.26953125" customWidth="1"/>
    <col min="20" max="20" width="25.81640625" hidden="1" customWidth="1"/>
    <col min="21" max="21" width="25.1796875" hidden="1" customWidth="1"/>
    <col min="22" max="22" width="26.54296875" hidden="1" customWidth="1"/>
    <col min="23" max="23" width="25.26953125" customWidth="1"/>
    <col min="24" max="24" width="28.26953125" customWidth="1"/>
    <col min="25" max="25" width="25.7265625" customWidth="1"/>
    <col min="26" max="26" width="35.26953125" customWidth="1"/>
    <col min="27" max="27" width="29.54296875" customWidth="1"/>
    <col min="28" max="28" width="26" customWidth="1"/>
    <col min="29" max="29" width="24.81640625" bestFit="1" customWidth="1"/>
    <col min="30" max="30" width="32.54296875" customWidth="1"/>
    <col min="31" max="31" width="28.1796875" customWidth="1"/>
    <col min="32" max="32" width="19.26953125" customWidth="1"/>
    <col min="33" max="33" width="17.54296875" customWidth="1"/>
    <col min="34" max="34" width="93.7265625" hidden="1" customWidth="1"/>
  </cols>
  <sheetData>
    <row r="1" spans="1:37" s="12" customFormat="1" ht="132.75" customHeight="1" x14ac:dyDescent="0.35">
      <c r="A1" s="10" t="s">
        <v>0</v>
      </c>
      <c r="B1" s="10" t="s">
        <v>1</v>
      </c>
      <c r="C1" s="10" t="s">
        <v>2</v>
      </c>
      <c r="D1" s="10" t="s">
        <v>3</v>
      </c>
      <c r="E1" s="10" t="s">
        <v>4</v>
      </c>
      <c r="F1" s="11" t="s">
        <v>5</v>
      </c>
      <c r="G1" s="10" t="s">
        <v>6</v>
      </c>
      <c r="H1" s="10" t="s">
        <v>3</v>
      </c>
      <c r="I1" s="10" t="s">
        <v>7</v>
      </c>
      <c r="J1" s="10" t="s">
        <v>8</v>
      </c>
      <c r="K1" s="10" t="s">
        <v>9</v>
      </c>
      <c r="L1" s="10" t="s">
        <v>10</v>
      </c>
      <c r="M1" s="10" t="s">
        <v>26</v>
      </c>
      <c r="N1" s="10" t="s">
        <v>27</v>
      </c>
      <c r="O1" s="10" t="s">
        <v>11</v>
      </c>
      <c r="P1" s="10" t="s">
        <v>12</v>
      </c>
      <c r="Q1" s="10" t="s">
        <v>13</v>
      </c>
      <c r="R1" s="10" t="s">
        <v>14</v>
      </c>
      <c r="S1" s="10" t="s">
        <v>15</v>
      </c>
      <c r="T1" s="10" t="s">
        <v>94</v>
      </c>
      <c r="U1" s="10" t="s">
        <v>98</v>
      </c>
      <c r="V1" s="10" t="s">
        <v>106</v>
      </c>
      <c r="W1" s="10" t="s">
        <v>22</v>
      </c>
      <c r="X1" s="10" t="s">
        <v>23</v>
      </c>
      <c r="Y1" s="10" t="s">
        <v>95</v>
      </c>
      <c r="Z1" s="10" t="s">
        <v>16</v>
      </c>
      <c r="AA1" s="10" t="s">
        <v>24</v>
      </c>
      <c r="AB1" s="10" t="s">
        <v>25</v>
      </c>
      <c r="AC1" s="10" t="s">
        <v>17</v>
      </c>
      <c r="AD1" s="10" t="s">
        <v>18</v>
      </c>
      <c r="AE1" s="10" t="s">
        <v>19</v>
      </c>
      <c r="AF1" s="10" t="s">
        <v>20</v>
      </c>
      <c r="AG1" s="10" t="s">
        <v>21</v>
      </c>
      <c r="AH1" s="10" t="s">
        <v>93</v>
      </c>
    </row>
    <row r="2" spans="1:37" s="13" customFormat="1" ht="79.5" customHeight="1" x14ac:dyDescent="0.35">
      <c r="A2" s="61" t="s">
        <v>28</v>
      </c>
      <c r="B2" s="61" t="s">
        <v>29</v>
      </c>
      <c r="C2" s="61" t="s">
        <v>30</v>
      </c>
      <c r="D2" s="65">
        <v>0.54400000000000004</v>
      </c>
      <c r="E2" s="61" t="s">
        <v>31</v>
      </c>
      <c r="F2" s="61" t="s">
        <v>32</v>
      </c>
      <c r="G2" s="61" t="s">
        <v>33</v>
      </c>
      <c r="H2" s="61">
        <v>0</v>
      </c>
      <c r="I2" s="61" t="s">
        <v>38</v>
      </c>
      <c r="J2" s="61">
        <v>2</v>
      </c>
      <c r="K2" s="61" t="s">
        <v>43</v>
      </c>
      <c r="L2" s="61">
        <v>0</v>
      </c>
      <c r="M2" s="61">
        <v>0</v>
      </c>
      <c r="N2" s="61">
        <v>0</v>
      </c>
      <c r="O2" s="55"/>
      <c r="P2" s="56"/>
      <c r="Q2" s="55"/>
      <c r="R2" s="2" t="s">
        <v>46</v>
      </c>
      <c r="S2" s="3">
        <v>1</v>
      </c>
      <c r="T2" s="19">
        <v>0</v>
      </c>
      <c r="U2" s="27">
        <v>0</v>
      </c>
      <c r="V2" s="43">
        <v>0</v>
      </c>
      <c r="W2" s="6">
        <v>0</v>
      </c>
      <c r="X2" s="6">
        <v>0</v>
      </c>
      <c r="Y2" s="6">
        <v>0</v>
      </c>
      <c r="Z2" s="2" t="s">
        <v>72</v>
      </c>
      <c r="AA2" s="35">
        <v>0</v>
      </c>
      <c r="AB2" s="35">
        <v>0</v>
      </c>
      <c r="AC2" s="6" t="s">
        <v>76</v>
      </c>
      <c r="AD2" s="2" t="s">
        <v>85</v>
      </c>
      <c r="AE2" s="8">
        <v>0</v>
      </c>
      <c r="AF2" s="2" t="s">
        <v>86</v>
      </c>
      <c r="AG2" s="2" t="s">
        <v>86</v>
      </c>
      <c r="AH2" s="37" t="s">
        <v>111</v>
      </c>
    </row>
    <row r="3" spans="1:37" s="13" customFormat="1" ht="82.5" customHeight="1" x14ac:dyDescent="0.35">
      <c r="A3" s="61"/>
      <c r="B3" s="61"/>
      <c r="C3" s="61"/>
      <c r="D3" s="65"/>
      <c r="E3" s="61"/>
      <c r="F3" s="61"/>
      <c r="G3" s="61"/>
      <c r="H3" s="61"/>
      <c r="I3" s="61"/>
      <c r="J3" s="61"/>
      <c r="K3" s="61"/>
      <c r="L3" s="61"/>
      <c r="M3" s="61"/>
      <c r="N3" s="61"/>
      <c r="O3" s="55"/>
      <c r="P3" s="56"/>
      <c r="Q3" s="55"/>
      <c r="R3" s="2" t="s">
        <v>47</v>
      </c>
      <c r="S3" s="3" t="s">
        <v>66</v>
      </c>
      <c r="T3" s="20" t="s">
        <v>66</v>
      </c>
      <c r="U3" s="28" t="s">
        <v>66</v>
      </c>
      <c r="V3" s="44" t="s">
        <v>66</v>
      </c>
      <c r="W3" s="6">
        <v>0</v>
      </c>
      <c r="X3" s="6">
        <v>0</v>
      </c>
      <c r="Y3" s="6" t="s">
        <v>86</v>
      </c>
      <c r="Z3" s="2" t="s">
        <v>71</v>
      </c>
      <c r="AA3" s="35">
        <v>0</v>
      </c>
      <c r="AB3" s="35">
        <v>0</v>
      </c>
      <c r="AC3" s="6" t="s">
        <v>77</v>
      </c>
      <c r="AD3" s="2" t="s">
        <v>86</v>
      </c>
      <c r="AE3" s="2" t="s">
        <v>86</v>
      </c>
      <c r="AF3" s="2" t="s">
        <v>86</v>
      </c>
      <c r="AG3" s="2" t="s">
        <v>86</v>
      </c>
      <c r="AH3" s="37" t="s">
        <v>99</v>
      </c>
    </row>
    <row r="4" spans="1:37" s="13" customFormat="1" ht="109.5" customHeight="1" x14ac:dyDescent="0.35">
      <c r="A4" s="61"/>
      <c r="B4" s="61"/>
      <c r="C4" s="61"/>
      <c r="D4" s="65"/>
      <c r="E4" s="61"/>
      <c r="F4" s="61"/>
      <c r="G4" s="61"/>
      <c r="H4" s="61"/>
      <c r="I4" s="61"/>
      <c r="J4" s="61"/>
      <c r="K4" s="61"/>
      <c r="L4" s="61"/>
      <c r="M4" s="61"/>
      <c r="N4" s="61"/>
      <c r="O4" s="55"/>
      <c r="P4" s="56"/>
      <c r="Q4" s="55"/>
      <c r="R4" s="2" t="s">
        <v>48</v>
      </c>
      <c r="S4" s="3" t="s">
        <v>66</v>
      </c>
      <c r="T4" s="20" t="s">
        <v>66</v>
      </c>
      <c r="U4" s="28" t="s">
        <v>66</v>
      </c>
      <c r="V4" s="44" t="s">
        <v>66</v>
      </c>
      <c r="W4" s="6">
        <v>0</v>
      </c>
      <c r="X4" s="6">
        <v>0</v>
      </c>
      <c r="Y4" s="6" t="s">
        <v>86</v>
      </c>
      <c r="Z4" s="2" t="s">
        <v>72</v>
      </c>
      <c r="AA4" s="35">
        <v>0</v>
      </c>
      <c r="AB4" s="35">
        <v>0</v>
      </c>
      <c r="AC4" s="6" t="s">
        <v>76</v>
      </c>
      <c r="AD4" s="2" t="s">
        <v>86</v>
      </c>
      <c r="AE4" s="2" t="s">
        <v>86</v>
      </c>
      <c r="AF4" s="2" t="s">
        <v>86</v>
      </c>
      <c r="AG4" s="2" t="s">
        <v>86</v>
      </c>
      <c r="AH4" s="37" t="s">
        <v>99</v>
      </c>
    </row>
    <row r="5" spans="1:37" s="13" customFormat="1" ht="107.25" customHeight="1" x14ac:dyDescent="0.35">
      <c r="A5" s="61"/>
      <c r="B5" s="61"/>
      <c r="C5" s="61"/>
      <c r="D5" s="65"/>
      <c r="E5" s="61"/>
      <c r="F5" s="61"/>
      <c r="G5" s="61"/>
      <c r="H5" s="61"/>
      <c r="I5" s="61"/>
      <c r="J5" s="61"/>
      <c r="K5" s="61"/>
      <c r="L5" s="61"/>
      <c r="M5" s="61"/>
      <c r="N5" s="61"/>
      <c r="O5" s="55"/>
      <c r="P5" s="56"/>
      <c r="Q5" s="55"/>
      <c r="R5" s="2" t="s">
        <v>49</v>
      </c>
      <c r="S5" s="3" t="s">
        <v>66</v>
      </c>
      <c r="T5" s="20" t="s">
        <v>66</v>
      </c>
      <c r="U5" s="28" t="s">
        <v>66</v>
      </c>
      <c r="V5" s="44" t="s">
        <v>66</v>
      </c>
      <c r="W5" s="6">
        <v>0</v>
      </c>
      <c r="X5" s="6">
        <v>0</v>
      </c>
      <c r="Y5" s="6" t="s">
        <v>86</v>
      </c>
      <c r="Z5" s="2" t="s">
        <v>71</v>
      </c>
      <c r="AA5" s="35">
        <v>0</v>
      </c>
      <c r="AB5" s="35">
        <v>0</v>
      </c>
      <c r="AC5" s="6" t="s">
        <v>77</v>
      </c>
      <c r="AD5" s="2" t="s">
        <v>86</v>
      </c>
      <c r="AE5" s="2" t="s">
        <v>86</v>
      </c>
      <c r="AF5" s="2" t="s">
        <v>86</v>
      </c>
      <c r="AG5" s="2" t="s">
        <v>86</v>
      </c>
      <c r="AH5" s="37" t="s">
        <v>99</v>
      </c>
    </row>
    <row r="6" spans="1:37" s="13" customFormat="1" ht="169" x14ac:dyDescent="0.35">
      <c r="A6" s="61"/>
      <c r="B6" s="61"/>
      <c r="C6" s="61"/>
      <c r="D6" s="65"/>
      <c r="E6" s="61"/>
      <c r="F6" s="61"/>
      <c r="G6" s="61" t="s">
        <v>34</v>
      </c>
      <c r="H6" s="61">
        <v>23</v>
      </c>
      <c r="I6" s="61" t="s">
        <v>39</v>
      </c>
      <c r="J6" s="61">
        <v>19</v>
      </c>
      <c r="K6" s="61">
        <v>0</v>
      </c>
      <c r="L6" s="61">
        <v>0</v>
      </c>
      <c r="M6" s="61">
        <v>0</v>
      </c>
      <c r="N6" s="61">
        <v>0</v>
      </c>
      <c r="O6" s="62" t="s">
        <v>44</v>
      </c>
      <c r="P6" s="58">
        <v>2020130010075</v>
      </c>
      <c r="Q6" s="62" t="s">
        <v>45</v>
      </c>
      <c r="R6" s="2" t="s">
        <v>50</v>
      </c>
      <c r="S6" s="3">
        <v>19</v>
      </c>
      <c r="T6" s="20" t="s">
        <v>66</v>
      </c>
      <c r="U6" s="28" t="s">
        <v>66</v>
      </c>
      <c r="V6" s="44" t="s">
        <v>66</v>
      </c>
      <c r="W6" s="6">
        <v>0</v>
      </c>
      <c r="X6" s="6">
        <v>0</v>
      </c>
      <c r="Y6" s="6" t="s">
        <v>86</v>
      </c>
      <c r="Z6" s="2" t="s">
        <v>73</v>
      </c>
      <c r="AA6" s="35">
        <v>0</v>
      </c>
      <c r="AB6" s="35">
        <v>0</v>
      </c>
      <c r="AC6" s="6" t="s">
        <v>78</v>
      </c>
      <c r="AD6" s="2" t="s">
        <v>86</v>
      </c>
      <c r="AE6" s="8" t="s">
        <v>89</v>
      </c>
      <c r="AF6" s="2" t="s">
        <v>86</v>
      </c>
      <c r="AG6" s="2" t="s">
        <v>86</v>
      </c>
      <c r="AH6" s="37" t="s">
        <v>113</v>
      </c>
    </row>
    <row r="7" spans="1:37" s="13" customFormat="1" ht="145" x14ac:dyDescent="0.35">
      <c r="A7" s="61"/>
      <c r="B7" s="61"/>
      <c r="C7" s="61"/>
      <c r="D7" s="65"/>
      <c r="E7" s="61"/>
      <c r="F7" s="61"/>
      <c r="G7" s="61"/>
      <c r="H7" s="61"/>
      <c r="I7" s="61"/>
      <c r="J7" s="61"/>
      <c r="K7" s="61"/>
      <c r="L7" s="61"/>
      <c r="M7" s="61"/>
      <c r="N7" s="61"/>
      <c r="O7" s="63"/>
      <c r="P7" s="59"/>
      <c r="Q7" s="63"/>
      <c r="R7" s="2" t="s">
        <v>51</v>
      </c>
      <c r="S7" s="3" t="s">
        <v>67</v>
      </c>
      <c r="T7" s="21" t="s">
        <v>96</v>
      </c>
      <c r="U7" s="29" t="s">
        <v>96</v>
      </c>
      <c r="V7" s="45" t="s">
        <v>96</v>
      </c>
      <c r="W7" s="6">
        <v>116</v>
      </c>
      <c r="X7" s="6">
        <v>116</v>
      </c>
      <c r="Y7" s="14" t="s">
        <v>96</v>
      </c>
      <c r="Z7" s="2" t="s">
        <v>71</v>
      </c>
      <c r="AA7" s="36">
        <v>452000</v>
      </c>
      <c r="AB7" s="36">
        <v>452000</v>
      </c>
      <c r="AC7" s="6" t="s">
        <v>77</v>
      </c>
      <c r="AD7" s="2" t="s">
        <v>87</v>
      </c>
      <c r="AE7" s="8">
        <v>19339490849.84</v>
      </c>
      <c r="AF7" s="9" t="s">
        <v>90</v>
      </c>
      <c r="AG7" s="9" t="s">
        <v>91</v>
      </c>
      <c r="AH7" s="37" t="s">
        <v>102</v>
      </c>
    </row>
    <row r="8" spans="1:37" s="13" customFormat="1" ht="217.5" x14ac:dyDescent="0.35">
      <c r="A8" s="61"/>
      <c r="B8" s="61"/>
      <c r="C8" s="61"/>
      <c r="D8" s="65"/>
      <c r="E8" s="61"/>
      <c r="F8" s="61"/>
      <c r="G8" s="61"/>
      <c r="H8" s="61"/>
      <c r="I8" s="61"/>
      <c r="J8" s="61"/>
      <c r="K8" s="61"/>
      <c r="L8" s="61"/>
      <c r="M8" s="61"/>
      <c r="N8" s="61"/>
      <c r="O8" s="63"/>
      <c r="P8" s="59"/>
      <c r="Q8" s="63"/>
      <c r="R8" s="2" t="s">
        <v>52</v>
      </c>
      <c r="S8" s="3" t="s">
        <v>68</v>
      </c>
      <c r="T8" s="22" t="s">
        <v>97</v>
      </c>
      <c r="U8" s="30" t="s">
        <v>97</v>
      </c>
      <c r="V8" s="46" t="s">
        <v>97</v>
      </c>
      <c r="W8" s="6">
        <v>54</v>
      </c>
      <c r="X8" s="6">
        <v>54</v>
      </c>
      <c r="Y8" s="14" t="s">
        <v>97</v>
      </c>
      <c r="Z8" s="2" t="s">
        <v>71</v>
      </c>
      <c r="AA8" s="36">
        <v>452000</v>
      </c>
      <c r="AB8" s="36">
        <v>452000</v>
      </c>
      <c r="AC8" s="6" t="s">
        <v>77</v>
      </c>
      <c r="AD8" s="2" t="s">
        <v>87</v>
      </c>
      <c r="AE8" s="8">
        <v>31639311316.52</v>
      </c>
      <c r="AF8" s="9" t="s">
        <v>103</v>
      </c>
      <c r="AG8" s="9" t="s">
        <v>92</v>
      </c>
      <c r="AH8" s="37" t="s">
        <v>100</v>
      </c>
    </row>
    <row r="9" spans="1:37" s="13" customFormat="1" ht="39" x14ac:dyDescent="0.35">
      <c r="A9" s="61"/>
      <c r="B9" s="61"/>
      <c r="C9" s="61"/>
      <c r="D9" s="65"/>
      <c r="E9" s="61"/>
      <c r="F9" s="61"/>
      <c r="G9" s="6"/>
      <c r="H9" s="6"/>
      <c r="I9" s="6"/>
      <c r="J9" s="6"/>
      <c r="K9" s="6"/>
      <c r="L9" s="6"/>
      <c r="M9" s="6"/>
      <c r="N9" s="6"/>
      <c r="O9" s="63"/>
      <c r="P9" s="59"/>
      <c r="Q9" s="63"/>
      <c r="R9" s="2" t="s">
        <v>53</v>
      </c>
      <c r="S9" s="4" t="s">
        <v>69</v>
      </c>
      <c r="T9" s="22">
        <v>1</v>
      </c>
      <c r="U9" s="30">
        <v>1</v>
      </c>
      <c r="V9" s="46">
        <v>1</v>
      </c>
      <c r="W9" s="6">
        <v>365</v>
      </c>
      <c r="X9" s="42">
        <v>274</v>
      </c>
      <c r="Y9" s="15">
        <v>1</v>
      </c>
      <c r="Z9" s="2" t="s">
        <v>73</v>
      </c>
      <c r="AA9" s="35">
        <v>452000</v>
      </c>
      <c r="AB9" s="35">
        <v>452000</v>
      </c>
      <c r="AC9" s="7" t="s">
        <v>79</v>
      </c>
      <c r="AD9" s="2" t="s">
        <v>85</v>
      </c>
      <c r="AE9" s="8">
        <v>867143413</v>
      </c>
      <c r="AF9" s="9"/>
      <c r="AG9" s="9"/>
      <c r="AH9" s="37" t="s">
        <v>105</v>
      </c>
    </row>
    <row r="10" spans="1:37" s="13" customFormat="1" ht="29" x14ac:dyDescent="0.35">
      <c r="A10" s="61"/>
      <c r="B10" s="61"/>
      <c r="C10" s="61"/>
      <c r="D10" s="65"/>
      <c r="E10" s="61"/>
      <c r="F10" s="61"/>
      <c r="G10" s="6"/>
      <c r="H10" s="6"/>
      <c r="I10" s="6"/>
      <c r="J10" s="6"/>
      <c r="K10" s="6"/>
      <c r="L10" s="6"/>
      <c r="M10" s="6"/>
      <c r="N10" s="6"/>
      <c r="O10" s="63"/>
      <c r="P10" s="59"/>
      <c r="Q10" s="63"/>
      <c r="R10" s="2" t="s">
        <v>54</v>
      </c>
      <c r="S10" s="4" t="s">
        <v>69</v>
      </c>
      <c r="T10" s="23">
        <v>0.99150000000000005</v>
      </c>
      <c r="U10" s="31">
        <v>0.99150000000000005</v>
      </c>
      <c r="V10" s="47">
        <v>0.9728</v>
      </c>
      <c r="W10" s="6">
        <v>365</v>
      </c>
      <c r="X10" s="6">
        <v>274</v>
      </c>
      <c r="Y10" s="16">
        <f>AVERAGE(T10:V10)</f>
        <v>0.98526666666666662</v>
      </c>
      <c r="Z10" s="2" t="s">
        <v>73</v>
      </c>
      <c r="AA10" s="35">
        <v>452000</v>
      </c>
      <c r="AB10" s="35">
        <v>452000</v>
      </c>
      <c r="AC10" s="7" t="s">
        <v>79</v>
      </c>
      <c r="AD10" s="2" t="s">
        <v>85</v>
      </c>
      <c r="AE10" s="8">
        <v>788000000</v>
      </c>
      <c r="AF10" s="9"/>
      <c r="AG10" s="9"/>
      <c r="AH10" s="37" t="s">
        <v>107</v>
      </c>
    </row>
    <row r="11" spans="1:37" s="13" customFormat="1" ht="26" x14ac:dyDescent="0.35">
      <c r="A11" s="61"/>
      <c r="B11" s="61"/>
      <c r="C11" s="61"/>
      <c r="D11" s="65"/>
      <c r="E11" s="61"/>
      <c r="F11" s="61"/>
      <c r="G11" s="6"/>
      <c r="H11" s="6"/>
      <c r="I11" s="6"/>
      <c r="J11" s="6"/>
      <c r="K11" s="6"/>
      <c r="L11" s="6"/>
      <c r="M11" s="6"/>
      <c r="N11" s="6"/>
      <c r="O11" s="63"/>
      <c r="P11" s="59"/>
      <c r="Q11" s="63"/>
      <c r="R11" s="2" t="s">
        <v>55</v>
      </c>
      <c r="S11" s="5" t="s">
        <v>70</v>
      </c>
      <c r="T11" s="22">
        <v>0.22</v>
      </c>
      <c r="U11" s="41">
        <v>0.107</v>
      </c>
      <c r="V11" s="48">
        <v>0.43099999999999999</v>
      </c>
      <c r="W11" s="6">
        <v>365</v>
      </c>
      <c r="X11" s="6">
        <v>274</v>
      </c>
      <c r="Y11" s="40">
        <f>T11+U11+V11</f>
        <v>0.75800000000000001</v>
      </c>
      <c r="Z11" s="2" t="s">
        <v>73</v>
      </c>
      <c r="AA11" s="35">
        <v>452000</v>
      </c>
      <c r="AB11" s="35">
        <v>452000</v>
      </c>
      <c r="AC11" s="7" t="s">
        <v>79</v>
      </c>
      <c r="AD11" s="2" t="s">
        <v>85</v>
      </c>
      <c r="AE11" s="8">
        <v>590087550</v>
      </c>
      <c r="AF11" s="9"/>
      <c r="AG11" s="9"/>
      <c r="AH11" s="37" t="s">
        <v>108</v>
      </c>
      <c r="AJ11" s="39"/>
      <c r="AK11" s="39"/>
    </row>
    <row r="12" spans="1:37" s="13" customFormat="1" ht="43.5" x14ac:dyDescent="0.35">
      <c r="A12" s="61"/>
      <c r="B12" s="61"/>
      <c r="C12" s="61"/>
      <c r="D12" s="65"/>
      <c r="E12" s="61"/>
      <c r="F12" s="61"/>
      <c r="G12" s="54"/>
      <c r="H12" s="54"/>
      <c r="I12" s="54"/>
      <c r="J12" s="54"/>
      <c r="K12" s="54"/>
      <c r="L12" s="54"/>
      <c r="M12" s="54"/>
      <c r="N12" s="54"/>
      <c r="O12" s="64"/>
      <c r="P12" s="60"/>
      <c r="Q12" s="64"/>
      <c r="R12" s="2" t="s">
        <v>119</v>
      </c>
      <c r="S12" s="57" t="s">
        <v>120</v>
      </c>
      <c r="T12" s="22">
        <v>0</v>
      </c>
      <c r="U12" s="41">
        <v>1</v>
      </c>
      <c r="V12" s="48">
        <v>1</v>
      </c>
      <c r="W12" s="54">
        <v>365</v>
      </c>
      <c r="X12" s="54">
        <v>274</v>
      </c>
      <c r="Y12" s="40">
        <v>1</v>
      </c>
      <c r="Z12" s="2" t="s">
        <v>75</v>
      </c>
      <c r="AA12" s="35">
        <v>452000</v>
      </c>
      <c r="AB12" s="35">
        <v>452000</v>
      </c>
      <c r="AC12" s="7" t="s">
        <v>121</v>
      </c>
      <c r="AD12" s="2" t="s">
        <v>85</v>
      </c>
      <c r="AE12" s="8">
        <v>16251447939</v>
      </c>
      <c r="AF12" s="9"/>
      <c r="AG12" s="9"/>
      <c r="AH12" s="37" t="s">
        <v>122</v>
      </c>
      <c r="AJ12" s="39"/>
      <c r="AK12" s="39"/>
    </row>
    <row r="13" spans="1:37" s="13" customFormat="1" ht="169" x14ac:dyDescent="0.35">
      <c r="A13" s="61"/>
      <c r="B13" s="61"/>
      <c r="C13" s="61"/>
      <c r="D13" s="65"/>
      <c r="E13" s="61"/>
      <c r="F13" s="61"/>
      <c r="G13" s="6" t="s">
        <v>35</v>
      </c>
      <c r="H13" s="6">
        <v>322</v>
      </c>
      <c r="I13" s="6" t="s">
        <v>40</v>
      </c>
      <c r="J13" s="6">
        <v>336</v>
      </c>
      <c r="K13" s="6" t="s">
        <v>43</v>
      </c>
      <c r="L13" s="6">
        <v>0</v>
      </c>
      <c r="M13" s="6">
        <v>0</v>
      </c>
      <c r="N13" s="6">
        <v>0</v>
      </c>
      <c r="O13" s="55"/>
      <c r="P13" s="56"/>
      <c r="Q13" s="55"/>
      <c r="R13" s="2" t="s">
        <v>56</v>
      </c>
      <c r="S13" s="3">
        <v>336</v>
      </c>
      <c r="T13" s="20" t="s">
        <v>66</v>
      </c>
      <c r="U13" s="28" t="s">
        <v>66</v>
      </c>
      <c r="V13" s="44" t="s">
        <v>66</v>
      </c>
      <c r="W13" s="6">
        <v>0</v>
      </c>
      <c r="X13" s="6">
        <v>0</v>
      </c>
      <c r="Y13" s="6" t="s">
        <v>86</v>
      </c>
      <c r="Z13" s="2" t="s">
        <v>73</v>
      </c>
      <c r="AA13" s="35">
        <v>0</v>
      </c>
      <c r="AB13" s="35">
        <v>0</v>
      </c>
      <c r="AC13" s="6" t="s">
        <v>78</v>
      </c>
      <c r="AD13" s="2" t="s">
        <v>85</v>
      </c>
      <c r="AE13" s="8" t="s">
        <v>89</v>
      </c>
      <c r="AF13" s="2" t="s">
        <v>86</v>
      </c>
      <c r="AG13" s="2" t="s">
        <v>86</v>
      </c>
      <c r="AH13" s="37" t="s">
        <v>113</v>
      </c>
    </row>
    <row r="14" spans="1:37" s="13" customFormat="1" ht="78" x14ac:dyDescent="0.35">
      <c r="A14" s="61"/>
      <c r="B14" s="61"/>
      <c r="C14" s="61"/>
      <c r="D14" s="65"/>
      <c r="E14" s="61"/>
      <c r="F14" s="61"/>
      <c r="G14" s="52" t="s">
        <v>37</v>
      </c>
      <c r="H14" s="52">
        <v>0</v>
      </c>
      <c r="I14" s="52" t="s">
        <v>42</v>
      </c>
      <c r="J14" s="52">
        <v>409</v>
      </c>
      <c r="K14" s="52" t="s">
        <v>43</v>
      </c>
      <c r="L14" s="52">
        <v>0</v>
      </c>
      <c r="M14" s="52">
        <v>0</v>
      </c>
      <c r="N14" s="52">
        <v>0</v>
      </c>
      <c r="O14" s="55"/>
      <c r="P14" s="56"/>
      <c r="Q14" s="55"/>
      <c r="R14" s="2" t="s">
        <v>42</v>
      </c>
      <c r="S14" s="3">
        <v>409</v>
      </c>
      <c r="T14" s="20" t="s">
        <v>66</v>
      </c>
      <c r="U14" s="28" t="s">
        <v>66</v>
      </c>
      <c r="V14" s="44" t="s">
        <v>66</v>
      </c>
      <c r="W14" s="52">
        <v>0</v>
      </c>
      <c r="X14" s="52">
        <v>0</v>
      </c>
      <c r="Y14" s="52" t="s">
        <v>86</v>
      </c>
      <c r="Z14" s="2" t="s">
        <v>71</v>
      </c>
      <c r="AA14" s="35">
        <v>0</v>
      </c>
      <c r="AB14" s="35">
        <v>0</v>
      </c>
      <c r="AC14" s="52" t="s">
        <v>77</v>
      </c>
      <c r="AD14" s="2" t="s">
        <v>85</v>
      </c>
      <c r="AE14" s="8">
        <v>4525792357</v>
      </c>
      <c r="AF14" s="2" t="s">
        <v>86</v>
      </c>
      <c r="AG14" s="2" t="s">
        <v>86</v>
      </c>
      <c r="AH14" s="37" t="s">
        <v>112</v>
      </c>
    </row>
    <row r="15" spans="1:37" s="13" customFormat="1" ht="116" x14ac:dyDescent="0.35">
      <c r="A15" s="61"/>
      <c r="B15" s="61"/>
      <c r="C15" s="61"/>
      <c r="D15" s="65"/>
      <c r="E15" s="61"/>
      <c r="F15" s="61"/>
      <c r="G15" s="6" t="s">
        <v>36</v>
      </c>
      <c r="H15" s="6">
        <v>850</v>
      </c>
      <c r="I15" s="6" t="s">
        <v>41</v>
      </c>
      <c r="J15" s="6">
        <v>712</v>
      </c>
      <c r="K15" s="6">
        <v>15</v>
      </c>
      <c r="L15" s="6">
        <v>78</v>
      </c>
      <c r="M15" s="6">
        <v>9</v>
      </c>
      <c r="N15" s="6">
        <v>6</v>
      </c>
      <c r="O15" s="52" t="s">
        <v>118</v>
      </c>
      <c r="P15" s="53">
        <v>2021130010243</v>
      </c>
      <c r="Q15" s="52" t="s">
        <v>117</v>
      </c>
      <c r="R15" s="2" t="s">
        <v>57</v>
      </c>
      <c r="S15" s="3">
        <v>741</v>
      </c>
      <c r="T15" s="24">
        <v>9</v>
      </c>
      <c r="U15" s="32">
        <v>6</v>
      </c>
      <c r="V15" s="49">
        <v>0</v>
      </c>
      <c r="W15" s="6">
        <v>365</v>
      </c>
      <c r="X15" s="42">
        <v>274</v>
      </c>
      <c r="Y15" s="17" t="s">
        <v>104</v>
      </c>
      <c r="Z15" s="2" t="s">
        <v>73</v>
      </c>
      <c r="AA15" s="35">
        <v>115000</v>
      </c>
      <c r="AB15" s="35">
        <v>115000</v>
      </c>
      <c r="AC15" s="6" t="s">
        <v>79</v>
      </c>
      <c r="AD15" s="2" t="s">
        <v>88</v>
      </c>
      <c r="AE15" s="8">
        <v>0</v>
      </c>
      <c r="AF15" s="2" t="s">
        <v>86</v>
      </c>
      <c r="AG15" s="2" t="s">
        <v>86</v>
      </c>
      <c r="AH15" s="37" t="s">
        <v>114</v>
      </c>
    </row>
    <row r="16" spans="1:37" s="1" customFormat="1" ht="409.5" x14ac:dyDescent="0.35">
      <c r="A16" s="38"/>
      <c r="B16" s="38"/>
      <c r="C16" s="38"/>
      <c r="D16" s="38"/>
      <c r="E16" s="38"/>
      <c r="F16" s="38"/>
      <c r="G16" s="38"/>
      <c r="H16" s="38"/>
      <c r="I16" s="38"/>
      <c r="J16" s="38"/>
      <c r="K16" s="38"/>
      <c r="L16" s="38"/>
      <c r="M16" s="38"/>
      <c r="N16" s="38"/>
      <c r="O16" s="38"/>
      <c r="P16" s="38"/>
      <c r="Q16" s="38"/>
      <c r="R16" s="2" t="s">
        <v>58</v>
      </c>
      <c r="S16" s="3">
        <v>1</v>
      </c>
      <c r="T16" s="25">
        <v>0.6</v>
      </c>
      <c r="U16" s="33">
        <v>0.05</v>
      </c>
      <c r="V16" s="50">
        <v>0.02</v>
      </c>
      <c r="W16" s="6">
        <v>365</v>
      </c>
      <c r="X16" s="42">
        <v>274</v>
      </c>
      <c r="Y16" s="14">
        <f>T16+U16+V16</f>
        <v>0.67</v>
      </c>
      <c r="Z16" s="2" t="s">
        <v>74</v>
      </c>
      <c r="AA16" s="6" t="s">
        <v>86</v>
      </c>
      <c r="AB16" s="6" t="s">
        <v>86</v>
      </c>
      <c r="AC16" s="6" t="s">
        <v>80</v>
      </c>
      <c r="AD16" s="2" t="s">
        <v>85</v>
      </c>
      <c r="AE16" s="8">
        <v>283282251</v>
      </c>
      <c r="AF16" s="2" t="s">
        <v>86</v>
      </c>
      <c r="AG16" s="2" t="s">
        <v>86</v>
      </c>
      <c r="AH16" s="37" t="s">
        <v>110</v>
      </c>
    </row>
    <row r="17" spans="1:34" s="1" customFormat="1" ht="29" x14ac:dyDescent="0.35">
      <c r="A17" s="38"/>
      <c r="B17" s="38"/>
      <c r="C17" s="38"/>
      <c r="D17" s="38"/>
      <c r="E17" s="38"/>
      <c r="F17" s="38"/>
      <c r="G17" s="38"/>
      <c r="H17" s="38"/>
      <c r="I17" s="38"/>
      <c r="J17" s="38"/>
      <c r="K17" s="38"/>
      <c r="L17" s="38"/>
      <c r="M17" s="38"/>
      <c r="N17" s="38"/>
      <c r="O17" s="38"/>
      <c r="P17" s="38"/>
      <c r="Q17" s="38"/>
      <c r="R17" s="2" t="s">
        <v>59</v>
      </c>
      <c r="S17" s="3">
        <v>1</v>
      </c>
      <c r="T17" s="26">
        <v>0.504</v>
      </c>
      <c r="U17" s="34">
        <v>0.28739999999999999</v>
      </c>
      <c r="V17" s="51">
        <v>0.15290000000000001</v>
      </c>
      <c r="W17" s="6">
        <v>365</v>
      </c>
      <c r="X17" s="42">
        <v>274</v>
      </c>
      <c r="Y17" s="18">
        <f>T17+U17+V17</f>
        <v>0.94430000000000003</v>
      </c>
      <c r="Z17" s="2" t="s">
        <v>75</v>
      </c>
      <c r="AA17" s="6" t="s">
        <v>86</v>
      </c>
      <c r="AB17" s="6" t="s">
        <v>86</v>
      </c>
      <c r="AC17" s="6" t="s">
        <v>81</v>
      </c>
      <c r="AD17" s="2" t="s">
        <v>86</v>
      </c>
      <c r="AE17" s="2" t="s">
        <v>86</v>
      </c>
      <c r="AF17" s="2" t="s">
        <v>86</v>
      </c>
      <c r="AG17" s="2" t="s">
        <v>86</v>
      </c>
      <c r="AH17" s="37" t="s">
        <v>115</v>
      </c>
    </row>
    <row r="18" spans="1:34" s="1" customFormat="1" ht="43.5" x14ac:dyDescent="0.35">
      <c r="A18" s="38"/>
      <c r="B18" s="38"/>
      <c r="C18" s="38"/>
      <c r="D18" s="38"/>
      <c r="E18" s="38"/>
      <c r="F18" s="38"/>
      <c r="G18" s="38"/>
      <c r="H18" s="38"/>
      <c r="I18" s="38"/>
      <c r="J18" s="38"/>
      <c r="K18" s="38"/>
      <c r="L18" s="38"/>
      <c r="M18" s="38"/>
      <c r="N18" s="38"/>
      <c r="O18" s="38"/>
      <c r="P18" s="38"/>
      <c r="Q18" s="38"/>
      <c r="R18" s="2" t="s">
        <v>60</v>
      </c>
      <c r="S18" s="3">
        <v>1</v>
      </c>
      <c r="T18" s="19">
        <v>0.3</v>
      </c>
      <c r="U18" s="27">
        <v>0.25</v>
      </c>
      <c r="V18" s="43">
        <v>0.25</v>
      </c>
      <c r="W18" s="6">
        <v>365</v>
      </c>
      <c r="X18" s="42">
        <v>274</v>
      </c>
      <c r="Y18" s="14">
        <f>T18+U18+V18</f>
        <v>0.8</v>
      </c>
      <c r="Z18" s="2" t="s">
        <v>75</v>
      </c>
      <c r="AA18" s="6" t="s">
        <v>86</v>
      </c>
      <c r="AB18" s="6" t="s">
        <v>86</v>
      </c>
      <c r="AC18" s="6" t="s">
        <v>82</v>
      </c>
      <c r="AD18" s="2" t="s">
        <v>86</v>
      </c>
      <c r="AE18" s="2" t="s">
        <v>86</v>
      </c>
      <c r="AF18" s="2" t="s">
        <v>86</v>
      </c>
      <c r="AG18" s="2" t="s">
        <v>86</v>
      </c>
      <c r="AH18" s="37" t="s">
        <v>101</v>
      </c>
    </row>
    <row r="19" spans="1:34" s="1" customFormat="1" ht="43.5" x14ac:dyDescent="0.35">
      <c r="A19" s="38"/>
      <c r="B19" s="38"/>
      <c r="C19" s="38"/>
      <c r="D19" s="38"/>
      <c r="E19" s="38"/>
      <c r="F19" s="38"/>
      <c r="G19" s="38"/>
      <c r="H19" s="38"/>
      <c r="I19" s="38"/>
      <c r="J19" s="38"/>
      <c r="K19" s="38"/>
      <c r="L19" s="38"/>
      <c r="M19" s="38"/>
      <c r="N19" s="38"/>
      <c r="O19" s="38"/>
      <c r="P19" s="38"/>
      <c r="Q19" s="38"/>
      <c r="R19" s="2" t="s">
        <v>61</v>
      </c>
      <c r="S19" s="3">
        <v>1</v>
      </c>
      <c r="T19" s="19">
        <v>0.3</v>
      </c>
      <c r="U19" s="27">
        <v>0.25</v>
      </c>
      <c r="V19" s="43">
        <v>0.25</v>
      </c>
      <c r="W19" s="6">
        <v>365</v>
      </c>
      <c r="X19" s="42">
        <v>274</v>
      </c>
      <c r="Y19" s="14">
        <f t="shared" ref="Y19:Y23" si="0">T19+U19+V19</f>
        <v>0.8</v>
      </c>
      <c r="Z19" s="2" t="s">
        <v>75</v>
      </c>
      <c r="AA19" s="6" t="s">
        <v>86</v>
      </c>
      <c r="AB19" s="6" t="s">
        <v>86</v>
      </c>
      <c r="AC19" s="6" t="s">
        <v>82</v>
      </c>
      <c r="AD19" s="2" t="s">
        <v>86</v>
      </c>
      <c r="AE19" s="2" t="s">
        <v>86</v>
      </c>
      <c r="AF19" s="2" t="s">
        <v>86</v>
      </c>
      <c r="AG19" s="2" t="s">
        <v>86</v>
      </c>
      <c r="AH19" s="37" t="s">
        <v>101</v>
      </c>
    </row>
    <row r="20" spans="1:34" s="1" customFormat="1" ht="43.5" x14ac:dyDescent="0.35">
      <c r="A20" s="38"/>
      <c r="B20" s="38"/>
      <c r="C20" s="38"/>
      <c r="D20" s="38"/>
      <c r="E20" s="38"/>
      <c r="F20" s="38"/>
      <c r="G20" s="38"/>
      <c r="H20" s="38"/>
      <c r="I20" s="38"/>
      <c r="J20" s="38"/>
      <c r="K20" s="38"/>
      <c r="L20" s="38"/>
      <c r="M20" s="38"/>
      <c r="N20" s="38"/>
      <c r="O20" s="38"/>
      <c r="P20" s="38"/>
      <c r="Q20" s="38"/>
      <c r="R20" s="2" t="s">
        <v>62</v>
      </c>
      <c r="S20" s="3">
        <v>1</v>
      </c>
      <c r="T20" s="19">
        <v>0.3</v>
      </c>
      <c r="U20" s="27">
        <v>0.3</v>
      </c>
      <c r="V20" s="43">
        <v>0.15</v>
      </c>
      <c r="W20" s="6">
        <v>365</v>
      </c>
      <c r="X20" s="42">
        <v>274</v>
      </c>
      <c r="Y20" s="14">
        <f t="shared" si="0"/>
        <v>0.75</v>
      </c>
      <c r="Z20" s="2" t="s">
        <v>75</v>
      </c>
      <c r="AA20" s="6" t="s">
        <v>86</v>
      </c>
      <c r="AB20" s="6" t="s">
        <v>86</v>
      </c>
      <c r="AC20" s="6" t="s">
        <v>82</v>
      </c>
      <c r="AD20" s="2" t="s">
        <v>86</v>
      </c>
      <c r="AE20" s="2" t="s">
        <v>86</v>
      </c>
      <c r="AF20" s="2" t="s">
        <v>86</v>
      </c>
      <c r="AG20" s="2" t="s">
        <v>86</v>
      </c>
      <c r="AH20" s="37" t="s">
        <v>101</v>
      </c>
    </row>
    <row r="21" spans="1:34" s="1" customFormat="1" ht="43.5" x14ac:dyDescent="0.35">
      <c r="A21" s="38"/>
      <c r="B21" s="38"/>
      <c r="C21" s="38"/>
      <c r="D21" s="38"/>
      <c r="E21" s="38"/>
      <c r="F21" s="38"/>
      <c r="G21" s="38"/>
      <c r="H21" s="38"/>
      <c r="I21" s="38"/>
      <c r="J21" s="38"/>
      <c r="K21" s="38"/>
      <c r="L21" s="38"/>
      <c r="M21" s="38"/>
      <c r="N21" s="38"/>
      <c r="O21" s="38"/>
      <c r="P21" s="38"/>
      <c r="Q21" s="38"/>
      <c r="R21" s="2" t="s">
        <v>63</v>
      </c>
      <c r="S21" s="3">
        <v>1</v>
      </c>
      <c r="T21" s="19">
        <v>0</v>
      </c>
      <c r="U21" s="27">
        <v>0</v>
      </c>
      <c r="V21" s="43">
        <v>0.25</v>
      </c>
      <c r="W21" s="6">
        <v>365</v>
      </c>
      <c r="X21" s="42">
        <v>274</v>
      </c>
      <c r="Y21" s="14">
        <f t="shared" si="0"/>
        <v>0.25</v>
      </c>
      <c r="Z21" s="2" t="s">
        <v>75</v>
      </c>
      <c r="AA21" s="6" t="s">
        <v>86</v>
      </c>
      <c r="AB21" s="6" t="s">
        <v>86</v>
      </c>
      <c r="AC21" s="6" t="s">
        <v>82</v>
      </c>
      <c r="AD21" s="2" t="s">
        <v>86</v>
      </c>
      <c r="AE21" s="2" t="s">
        <v>86</v>
      </c>
      <c r="AF21" s="2" t="s">
        <v>86</v>
      </c>
      <c r="AG21" s="2" t="s">
        <v>86</v>
      </c>
      <c r="AH21" s="37" t="s">
        <v>101</v>
      </c>
    </row>
    <row r="22" spans="1:34" s="1" customFormat="1" ht="43.5" x14ac:dyDescent="0.35">
      <c r="A22" s="38"/>
      <c r="B22" s="38"/>
      <c r="C22" s="38"/>
      <c r="D22" s="38"/>
      <c r="E22" s="38"/>
      <c r="F22" s="38"/>
      <c r="G22" s="38"/>
      <c r="H22" s="38"/>
      <c r="I22" s="38"/>
      <c r="J22" s="38"/>
      <c r="K22" s="38"/>
      <c r="L22" s="38"/>
      <c r="M22" s="38"/>
      <c r="N22" s="38"/>
      <c r="O22" s="38"/>
      <c r="P22" s="38"/>
      <c r="Q22" s="38"/>
      <c r="R22" s="2" t="s">
        <v>64</v>
      </c>
      <c r="S22" s="3">
        <v>1</v>
      </c>
      <c r="T22" s="19">
        <v>0.25</v>
      </c>
      <c r="U22" s="27">
        <v>0</v>
      </c>
      <c r="V22" s="43">
        <v>0.25</v>
      </c>
      <c r="W22" s="6">
        <v>365</v>
      </c>
      <c r="X22" s="42">
        <v>274</v>
      </c>
      <c r="Y22" s="14">
        <f t="shared" si="0"/>
        <v>0.5</v>
      </c>
      <c r="Z22" s="2" t="s">
        <v>75</v>
      </c>
      <c r="AA22" s="6" t="s">
        <v>86</v>
      </c>
      <c r="AB22" s="6" t="s">
        <v>86</v>
      </c>
      <c r="AC22" s="6" t="s">
        <v>83</v>
      </c>
      <c r="AD22" s="2" t="s">
        <v>86</v>
      </c>
      <c r="AE22" s="2" t="s">
        <v>86</v>
      </c>
      <c r="AF22" s="2" t="s">
        <v>86</v>
      </c>
      <c r="AG22" s="2" t="s">
        <v>86</v>
      </c>
      <c r="AH22" s="37" t="s">
        <v>109</v>
      </c>
    </row>
    <row r="23" spans="1:34" s="1" customFormat="1" ht="39" x14ac:dyDescent="0.35">
      <c r="A23" s="38"/>
      <c r="B23" s="38"/>
      <c r="C23" s="38"/>
      <c r="D23" s="38"/>
      <c r="E23" s="38"/>
      <c r="F23" s="38"/>
      <c r="G23" s="38"/>
      <c r="H23" s="38"/>
      <c r="I23" s="38"/>
      <c r="J23" s="38"/>
      <c r="K23" s="38"/>
      <c r="L23" s="38"/>
      <c r="M23" s="38"/>
      <c r="N23" s="38"/>
      <c r="O23" s="38"/>
      <c r="P23" s="38"/>
      <c r="Q23" s="38"/>
      <c r="R23" s="2" t="s">
        <v>65</v>
      </c>
      <c r="S23" s="3">
        <v>1</v>
      </c>
      <c r="T23" s="19">
        <v>0.6</v>
      </c>
      <c r="U23" s="27">
        <v>0</v>
      </c>
      <c r="V23" s="43">
        <v>0.2</v>
      </c>
      <c r="W23" s="6">
        <v>365</v>
      </c>
      <c r="X23" s="42">
        <v>274</v>
      </c>
      <c r="Y23" s="14">
        <f t="shared" si="0"/>
        <v>0.8</v>
      </c>
      <c r="Z23" s="2" t="s">
        <v>71</v>
      </c>
      <c r="AA23" s="6" t="s">
        <v>86</v>
      </c>
      <c r="AB23" s="6" t="s">
        <v>86</v>
      </c>
      <c r="AC23" s="6" t="s">
        <v>84</v>
      </c>
      <c r="AD23" s="2" t="s">
        <v>86</v>
      </c>
      <c r="AE23" s="2" t="s">
        <v>86</v>
      </c>
      <c r="AF23" s="2" t="s">
        <v>86</v>
      </c>
      <c r="AG23" s="2" t="s">
        <v>86</v>
      </c>
      <c r="AH23" s="37" t="s">
        <v>116</v>
      </c>
    </row>
    <row r="24" spans="1:34" s="1" customFormat="1" x14ac:dyDescent="0.35"/>
    <row r="25" spans="1:34" s="1" customFormat="1" x14ac:dyDescent="0.35"/>
    <row r="26" spans="1:34" s="1" customFormat="1" x14ac:dyDescent="0.35"/>
    <row r="27" spans="1:34" s="1" customFormat="1" x14ac:dyDescent="0.35"/>
    <row r="28" spans="1:34" s="1" customFormat="1" x14ac:dyDescent="0.35"/>
    <row r="29" spans="1:34" s="1" customFormat="1" x14ac:dyDescent="0.35"/>
    <row r="30" spans="1:34" s="1" customFormat="1" x14ac:dyDescent="0.35"/>
    <row r="31" spans="1:34" s="1" customFormat="1" x14ac:dyDescent="0.35"/>
    <row r="32" spans="1:34" s="1" customFormat="1" x14ac:dyDescent="0.35"/>
  </sheetData>
  <mergeCells count="25">
    <mergeCell ref="Q6:Q12"/>
    <mergeCell ref="F2:F15"/>
    <mergeCell ref="A2:A15"/>
    <mergeCell ref="B2:B15"/>
    <mergeCell ref="C2:C15"/>
    <mergeCell ref="D2:D15"/>
    <mergeCell ref="E2:E15"/>
    <mergeCell ref="G6:G8"/>
    <mergeCell ref="H6:H8"/>
    <mergeCell ref="I6:I8"/>
    <mergeCell ref="J6:J8"/>
    <mergeCell ref="K6:K8"/>
    <mergeCell ref="G2:G5"/>
    <mergeCell ref="H2:H5"/>
    <mergeCell ref="I2:I5"/>
    <mergeCell ref="J2:J5"/>
    <mergeCell ref="P6:P12"/>
    <mergeCell ref="N6:N8"/>
    <mergeCell ref="M2:M5"/>
    <mergeCell ref="N2:N5"/>
    <mergeCell ref="K2:K5"/>
    <mergeCell ref="L2:L5"/>
    <mergeCell ref="L6:L8"/>
    <mergeCell ref="M6:M8"/>
    <mergeCell ref="O6:O12"/>
  </mergeCells>
  <pageMargins left="0.7" right="0.7" top="0.75" bottom="0.75" header="0.3" footer="0.3"/>
  <pageSetup paperSize="9" orientation="portrait" r:id="rId1"/>
  <ignoredErrors>
    <ignoredError sqref="Y1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SEVERICHE MONROY</dc:creator>
  <cp:lastModifiedBy>LUZ  MARINA SEVERICHE MONROY</cp:lastModifiedBy>
  <dcterms:created xsi:type="dcterms:W3CDTF">2021-06-24T15:42:32Z</dcterms:created>
  <dcterms:modified xsi:type="dcterms:W3CDTF">2022-01-31T14:01:51Z</dcterms:modified>
</cp:coreProperties>
</file>