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ma\OneDrive\Documentos\PLANES   DE ACCION 2022\"/>
    </mc:Choice>
  </mc:AlternateContent>
  <xr:revisionPtr revIDLastSave="0" documentId="8_{D7D572B6-7918-4693-B436-B633DD776A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ICC 2022" sheetId="1" r:id="rId1"/>
    <sheet name="PISCC 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6" i="1" l="1"/>
  <c r="M7" i="1" l="1"/>
  <c r="M6" i="1"/>
  <c r="M42" i="1"/>
  <c r="M32" i="1"/>
  <c r="M20" i="1"/>
  <c r="M14" i="1"/>
</calcChain>
</file>

<file path=xl/sharedStrings.xml><?xml version="1.0" encoding="utf-8"?>
<sst xmlns="http://schemas.openxmlformats.org/spreadsheetml/2006/main" count="1022" uniqueCount="468">
  <si>
    <t>Observación</t>
  </si>
  <si>
    <t>¿Requiere contratación?</t>
  </si>
  <si>
    <t>Código Presupuestal</t>
  </si>
  <si>
    <t>Rubro Presupuestal</t>
  </si>
  <si>
    <t>Fuente Presupuestal</t>
  </si>
  <si>
    <t>Fuente de Financiación</t>
  </si>
  <si>
    <t>Nombre del Responable</t>
  </si>
  <si>
    <t xml:space="preserve">Dependencia Responsable </t>
  </si>
  <si>
    <t xml:space="preserve">Fecha de inicio </t>
  </si>
  <si>
    <t>Actividades de Proyecto</t>
  </si>
  <si>
    <t>Objetivo del Proyecto</t>
  </si>
  <si>
    <t>PROYECTO</t>
  </si>
  <si>
    <t>PROGRAMACIÓN META A 2022</t>
  </si>
  <si>
    <t>Descripción de la Meta Producto 2020-2023</t>
  </si>
  <si>
    <t>Línea Base 2019 
Según PDD</t>
  </si>
  <si>
    <t>UNIDAD DE MEDIDA DEL INDICADOR DE PRODUCTO</t>
  </si>
  <si>
    <t>Indicador de Producto</t>
  </si>
  <si>
    <t xml:space="preserve">PROGRAMA </t>
  </si>
  <si>
    <t>Meta de Bienestar 2020-2023</t>
  </si>
  <si>
    <t>Línea Base 2019</t>
  </si>
  <si>
    <t>Indicador de Bienestar</t>
  </si>
  <si>
    <t>LINEA ESTRATEGICA</t>
  </si>
  <si>
    <t>PILAR</t>
  </si>
  <si>
    <t>Fecha de Inicio Contratación</t>
  </si>
  <si>
    <t>Beneficiarios Programados</t>
  </si>
  <si>
    <t>ACUMULADO DE META PRODUCTO 2020- 2021</t>
  </si>
  <si>
    <t>Porcentaje de Participación de la Actividad en el Proyecto</t>
  </si>
  <si>
    <t>Apropiación Inicial
(en pesos)</t>
  </si>
  <si>
    <t>Tipo de Contratación</t>
  </si>
  <si>
    <t>Código de proyecto BPIN</t>
  </si>
  <si>
    <t>Tiempo de Ejecución
(número de días)</t>
  </si>
  <si>
    <t>Valor de  la Meta Producto 2020-2023</t>
  </si>
  <si>
    <t>Valor de la Actividad del  Proyecto 2022</t>
  </si>
  <si>
    <t>PILAR  1. CARTAGENA RESILIENTE</t>
  </si>
  <si>
    <t>GESTION DEL RIESGO</t>
  </si>
  <si>
    <t xml:space="preserve">Cobertura de respuesta
del cuerpo de Bomberos.
</t>
  </si>
  <si>
    <t xml:space="preserve">0% de cobertura de
Bomberos para
respuesta acuática e insular en el Distrito.
</t>
  </si>
  <si>
    <t>Alcanzar en un 20%  cobertura acuática e insular en el Distrito Cartagena por el Cuerpo de Bomberos</t>
  </si>
  <si>
    <t>FORTALECIMIENTO CUERPO DE BOMBEROS</t>
  </si>
  <si>
    <t>Estación de Bomberos de Bocagrande adecuada para que brinde respuesta terrestre y acuática.</t>
  </si>
  <si>
    <t>A 2019 estación de Cuerpo de Bomberos de Bocagrande con respuesta solo de emergencias  terrestres.</t>
  </si>
  <si>
    <t>Tiempo de respuesta del cuerpo de Bomberos.</t>
  </si>
  <si>
    <t xml:space="preserve">Tiempo de respuesta  promedio  de 20
minutos
</t>
  </si>
  <si>
    <t>Reducir tiempo de respuesta  a emergencias por parte del Cuerpo de Bomberos a 10 minutos</t>
  </si>
  <si>
    <t>Nueva estación de Bomberos terrestre en el Distrito de Cartagena construida.</t>
  </si>
  <si>
    <t>A 2019 tres estaciones de Bomberos en el Distrito.</t>
  </si>
  <si>
    <t xml:space="preserve">Capacidad operativa
del cuerpo de Bomberos
</t>
  </si>
  <si>
    <t>Tres estaciones Bomberiles con dotación de equipos de rescate técnico en un 30%, equipos contra incendios en un 70% y equipos para materiales peligrosos en un 10%.</t>
  </si>
  <si>
    <t>Alcanzar un 80% en dotación de equipos de  rescate técnico, contra incendios y  materiales peligrosos en las tres estaciones de Bomberos de Cartagena</t>
  </si>
  <si>
    <t>3 estaciones de bomberos del Distrito de Cartagena dotadas (No es PDT, la escrita aquí corresponde al producto en el proyecto de inversión)</t>
  </si>
  <si>
    <t>3 estaciones de bomberos del Distrito de Cartagena.</t>
  </si>
  <si>
    <t>PILAR 4. CARTAGENA TRANSPARENTE</t>
  </si>
  <si>
    <t>CONVIVENCIA Y SEGURIDAD PARA LA GOBERNABILIDAD</t>
  </si>
  <si>
    <t>Tasa de hurto a personas por cada 100 mil habitantes</t>
  </si>
  <si>
    <t>595,9
Fuente Policía Metropolitana</t>
  </si>
  <si>
    <t>Reducir a 567,9 tasa de hurto a personas en el Distrito de Cartagena</t>
  </si>
  <si>
    <t>FORTALECIMIENTO DE LA CONVIVENCIA Y LA SEGURIDAD CIUDADANA</t>
  </si>
  <si>
    <t>Numero Operativos para la seguridad y la convivencia realizados</t>
  </si>
  <si>
    <t>ND</t>
  </si>
  <si>
    <t xml:space="preserve">Numero de Consejos comunitarios de seguridad realizados </t>
  </si>
  <si>
    <t>13
Fuente: SICC</t>
  </si>
  <si>
    <t>Tasa de hurto a residencias por cada 100 mil habitantes</t>
  </si>
  <si>
    <t>79,7
Fuente Policía Metropolitana</t>
  </si>
  <si>
    <t xml:space="preserve">Reducir a 51,7 la tasa de hurto a residencias en el Distrito de Cartagena  </t>
  </si>
  <si>
    <t>MEJORAR LA CONVIVENCIA CIUDADANA CON LA IMPLEMENTACIÓN DEL CÓDIGO NACIONAL  DE SEGURIDAD Y  CONVIVENCIA</t>
  </si>
  <si>
    <t>0
Fuente: SICC</t>
  </si>
  <si>
    <t>Número de casos de comportamientos que ponen en riesgo la vida e integridad reducidos.</t>
  </si>
  <si>
    <t xml:space="preserve">1593
Fuente Policía Metropolitana
</t>
  </si>
  <si>
    <t>Disminuir a 1195 el número de casos de comportamientos que ponen en riesgo la vida e integridad en el Distrito de Cartagena.</t>
  </si>
  <si>
    <t>Iniciativas para la promoción de la convivencia implementadas.</t>
  </si>
  <si>
    <t>2 iniciativas  realizadas en 2019.
Fuente: SICC</t>
  </si>
  <si>
    <t>Inspecciones de policía  fortalecidas en sus condiciones operativas y de infraestructura.</t>
  </si>
  <si>
    <t>33 inspecciones de policía en el Distrito de Cartagena ( 16 intervenidas a 2018)</t>
  </si>
  <si>
    <t xml:space="preserve">Numero de Lesiones Personales reducidas </t>
  </si>
  <si>
    <t xml:space="preserve">3184
Fuente Policía Metropolitana
</t>
  </si>
  <si>
    <t>Reducir a  2228,8 el número de lesiones Personales en el Distrito de  Cartagena</t>
  </si>
  <si>
    <t>FORTALECIMIENTO CAPACIDAD OPERATIVA DE LA SECRETARIA DEL INTERIOR Y CONVIVENCIA CIUDADANA</t>
  </si>
  <si>
    <t xml:space="preserve">Numero de Operativos de control
a espectáculos públicos realizados en el Distrito
</t>
  </si>
  <si>
    <t>256.
Fuente: SICC</t>
  </si>
  <si>
    <t>Número de casos de Violencia intrafamiliar reducidos</t>
  </si>
  <si>
    <t xml:space="preserve">1402
Fuente :Forensis Medicina legal
</t>
  </si>
  <si>
    <t>Reducir a 1051 el número de casos de violencia Intrafamiliar en el Distrito de Cartagena.</t>
  </si>
  <si>
    <t>PROMOCIÓN AL ACCESO A LA JUSTICIA</t>
  </si>
  <si>
    <t xml:space="preserve">Número de Casas de justicia operando con instalaciones en óptimas condiciones </t>
  </si>
  <si>
    <t>3 Casas de Justicia en el Distrito.</t>
  </si>
  <si>
    <t>Tasa de Violencia contra niños, niñas y adolescentes</t>
  </si>
  <si>
    <t>Disminuir la Tasa de Violencia contra niños, niñas y adolescentes en 30%</t>
  </si>
  <si>
    <t>Número de usuarios informados a través de las campañas de divulgación sobre rutas de atención del programa para el uso del servicio público de    acceso  a la justicia.</t>
  </si>
  <si>
    <t>2.859
Fuente: SICC</t>
  </si>
  <si>
    <t>Número de casos de abuso sexual de menores reducidos.</t>
  </si>
  <si>
    <t xml:space="preserve">418
Fuente: COSED
</t>
  </si>
  <si>
    <t>Reducir a 313  el número de casos de abuso  sexual en menores de edad en el Distrito de Cartagena.</t>
  </si>
  <si>
    <t>Numero de Comisarias de familia adecuadas y  en funcionamiento con   infraestructura y un modelo de gestión e información eficaz.</t>
  </si>
  <si>
    <t>6 Comisarías de Familia en el Distrito.</t>
  </si>
  <si>
    <t>Número de casos de Feminicidio reducidos.</t>
  </si>
  <si>
    <t xml:space="preserve">875
Fuente: Forensis Medicina Legal
</t>
  </si>
  <si>
    <t>Reducir a 656 el número de casos de violencia basada en género en el Distrito de Cartagena.</t>
  </si>
  <si>
    <t>Número de Jornadas de información y  promoción de  los Métodos alternativos de solución de conflictos – MASC</t>
  </si>
  <si>
    <t>Numero de riñas  entre adolescentes y jóvenes que pertenecen a grupos de pandilla.</t>
  </si>
  <si>
    <t xml:space="preserve">201
Fuente Policía Metropolitana
</t>
  </si>
  <si>
    <t>Reducir a 141 el número de riñas entre adolescentes y jóvenes que pertenecen a grupos de pandilla en el Distrito de Cartagena.</t>
  </si>
  <si>
    <t>ASISTENCIA Y ATENCIÓN INTEGRAL A LOS NIÑOS, NIÑAS,  ADOLESCENTES Y JÓVENES EN RIESGO DE VINCULARSE A ACTIVIDADES DELICTIVAS</t>
  </si>
  <si>
    <t xml:space="preserve">
Numero de pandillas y sus integrantes caracterizados en el Distrito de Cartagena
</t>
  </si>
  <si>
    <t xml:space="preserve">Número de Niños, niñas,  adolescentes y jóvenes en riesgo de vincularse a actividades delictivas atendidos 
Psicosocialmente
</t>
  </si>
  <si>
    <t>2.063
Fuente: SICC</t>
  </si>
  <si>
    <t>Número de Iniciativas juveniles de  emprendimiento apoyadas y con seguimiento por parte del Distrito.</t>
  </si>
  <si>
    <t>118
Fuente: SICC</t>
  </si>
  <si>
    <t>FORTALECIMIENTO SISTEMA DE RESPONSABILIDAD PENAL PARA ADOLESCENTES –SRPA</t>
  </si>
  <si>
    <t>Estrategia  de atención integral para la atención de  jóvenes y adolescentes  en el  Sistema de Responsabilidad Penal para Adolescentes- SRP apoyada por el Distrito anualmente.</t>
  </si>
  <si>
    <t>Convenio con Asomenores  suscrito en los años 2016-2017-2018</t>
  </si>
  <si>
    <t>DERECHOS HUMANOS PARA LA PAZ</t>
  </si>
  <si>
    <t xml:space="preserve">Porcentaje de personas en proceso de  Reintegración y reincorporación que acceden a beneficio de inserción económica en el Distrito (creación y/o fortalecimiento) </t>
  </si>
  <si>
    <t xml:space="preserve">Total población Reincorporación en Cartagena 100%:
( 64
Total población Reintegración Regular y Especial: 28)
Fuente: ARN Bolívar – Sucre, sede Cartagena
</t>
  </si>
  <si>
    <t xml:space="preserve">Garantizar acceso a beneficio de inserción económica (creación y/o fortalecimiento) al 66% ( 61) de las personas en proceso de  Reintegración y reincorporación en el Distrito </t>
  </si>
  <si>
    <t>PREVENCIÓN, PROMOCIÓN Y PROTECCIÓN DE LOS DRECHOS HUMANOS EN EL DISTRITO DE CARTAGENA</t>
  </si>
  <si>
    <t>Personas en proceso de  Reintegración y reincorporación que acceden a beneficio de inserción económica en el Distrito (creación y/o fortalecimiento)</t>
  </si>
  <si>
    <t>52 Fuente: SICC</t>
  </si>
  <si>
    <t>Acciones afirmativas de reconocimiento a defensores de DDHH,  líderes y lideresas sociales</t>
  </si>
  <si>
    <t>Realizar en un 100% acciones afirmativas de reconocimiento y legitimación de la labor de los defensores de DDHH, líderes y lideresas sociales en el Distrito de Cartagena.</t>
  </si>
  <si>
    <t>Acciones afirmativas de reconocimiento y legitimación de la labor de los defensores de DDHH, líderes y lideresas sociales implementadas</t>
  </si>
  <si>
    <t>Porcentaje de personas con medidas de prevención temprana y urgente adoptadas</t>
  </si>
  <si>
    <t>14% (5) personas   medidas adoptadas.</t>
  </si>
  <si>
    <t>Garantizar en un 100% la activación de las rutas de prevención temprana, urgente y de protección en materia de DDHH  en articulación con las entidades del nivel Distrital, Departamental y nacional con competencia en el tema.</t>
  </si>
  <si>
    <t>Equipo de Acción Inmediata (EAI) a nivel territorial para operativizar las rutas de prevención temprana, urgente y de protección en materia DDHH creado y funcionando en el Distrito</t>
  </si>
  <si>
    <t>Porcentaje de funcionamiento del Consejo de Paz, Reconciliación, Convivencia y DDHH</t>
  </si>
  <si>
    <t>Consejo de Paz, Reconciliación, Convivencia y DDHH creado mediante Acuerdo 024 de 30 de Diciembre de 2019</t>
  </si>
  <si>
    <t>Poner en funcionamiento en un 100% el Consejo de Paz, Reconciliación, Convivencia y DDHH.</t>
  </si>
  <si>
    <t>Centro de Atención al migrante dotado y funcionando  en el Distrito</t>
  </si>
  <si>
    <t>Mesa  técnica de refugiados,  migrantes y retornados reglamentada y sesionando en el Distrito de Cartagena</t>
  </si>
  <si>
    <t>Mesa  técnica de refugiados,  migrantes y retornados sesionando en el Distrito de Cartagena sin reglamentación</t>
  </si>
  <si>
    <t>Consejo de Paz, Reconciliación, Convivencia y DDHH activo y sesionando en el Distrito de Cartagena</t>
  </si>
  <si>
    <t>Consejo de Paz, Reconciliación, Convivencia y DDHH creado mediante   Acuerdo 024 de 30 de Diciembre  2019</t>
  </si>
  <si>
    <t>Cear el comité intersectorial de libertad religiosa como espacio de interlocución con la administración, garantizado la participación de todas las confesiones y entidades religiosas del Municipio</t>
  </si>
  <si>
    <t>Porcentaje de condiciones de prisionalización de Cárcel Distrital de Mujeres y cárcel de Ternera mejorado</t>
  </si>
  <si>
    <t xml:space="preserve">Mejorar en un 100% las condiciones de prisionalización de Cárcel Distrital de Mujeres y cárcel de Ternera </t>
  </si>
  <si>
    <t>SISTEMA PENITENCIARIO Y CARCELARIO EN EL MARCO DE LOS DERECHOS HUMANOS</t>
  </si>
  <si>
    <t>Numero de guardas para aumentar capacidad operativa de la  Carcel Distrital de Mujeres</t>
  </si>
  <si>
    <t xml:space="preserve">25 guardias vinculados, pero 5 de ellos están prestando servicios de guardia en la cárcel masculina en virtud del convenio INPEC.
Fuente:  Cárcel Distrital
</t>
  </si>
  <si>
    <t>Personas privadas de la libertad (PPL) vinculadas a programas psicosociales</t>
  </si>
  <si>
    <t>69  internas vinculadas a  a programas psicosociales.</t>
  </si>
  <si>
    <t>Convenio INPEC  suscrito anualmente</t>
  </si>
  <si>
    <t>Ultimo Convenio INPEC suscrito en el año 2019</t>
  </si>
  <si>
    <t>ATENCION  Y REPARACION A  VICTIMAS  PARA LA  CONSTRUCCION DE LA PAZ  TERRITORIAL.</t>
  </si>
  <si>
    <t>Porcentaje de  población víctima del conflicto atendida en la modalidad de atención inmediata (interna y externa) diferencial con enfoque de género y étnico</t>
  </si>
  <si>
    <t>100%
Atendidos los requerimientos 
Fuente: SICC</t>
  </si>
  <si>
    <t>Garantizar en un 100% atención inmediata  (interna y externa) diferencial con enfoque de género y étnico a la totalidad de la  población víctima del conflicto que así lo requiera</t>
  </si>
  <si>
    <t>ATENCIÓN, ASISTENCIA Y REPARACIÓN INTEGRAL A LAS VÍCTIMAS</t>
  </si>
  <si>
    <t>Numero de Albergues de atención inmediata (interna y externa) funcionando en el Distrito</t>
  </si>
  <si>
    <t>Un albergue  de
Atención Humanitaria en 2019.
Fuente:  SICC</t>
  </si>
  <si>
    <t xml:space="preserve">Medidas de Satisfacción a Población Victima
en el Distrito.
</t>
  </si>
  <si>
    <t xml:space="preserve">0
Fuente: Secretaría del Interior
</t>
  </si>
  <si>
    <t xml:space="preserve">Realizar en un 100% medidas de satisfacción a
Población Victima en el Distrito.
</t>
  </si>
  <si>
    <t xml:space="preserve">Número de acciones afirmativas de reconocimiento  de memoria histórica realizadas </t>
  </si>
  <si>
    <t>2 acciones afirmativas  realizadas en 2019.
Fuente: SICC</t>
  </si>
  <si>
    <t>Porcentaje de atención a  los integrantes de la mesa Distrital de Victimas.</t>
  </si>
  <si>
    <t xml:space="preserve">Mesa Distrital de Victimas integrada
por 24 lideres
</t>
  </si>
  <si>
    <t xml:space="preserve">Garantizar que el 100% de  los miembros de la mesa Distrital de Víctimas accedan a incentivos técnicos y
logísticos para la participación
efectiva.
</t>
  </si>
  <si>
    <t>Número de representantes de  organizaciones de víctimas asistidas técnicamente</t>
  </si>
  <si>
    <t xml:space="preserve">22 representantes de las organizaciones victima  recibieron
incentivos técnicos y logísticos en 2019
Fuente: SICC
</t>
  </si>
  <si>
    <t>Numero de Planes de Acción Territorial- PAT aprobados.</t>
  </si>
  <si>
    <t>PAT 201-2019 aprobado mediante decreto 1755 de 2016.</t>
  </si>
  <si>
    <t xml:space="preserve">Porcentaje de Personas víctimas del conflicto que accede a
procesos de atención sicosocial
</t>
  </si>
  <si>
    <t xml:space="preserve">9%
(7335 fueron atendidas psicosocialmente en el cuatrienio 2016-2019)
 Fuente: RUV-Secretaría del Interior
</t>
  </si>
  <si>
    <t xml:space="preserve">Aumentar a 12% el porcentaje de víctimas del conflicto asentada
en el Distrito  que accede a  procesos de atención Psicosocial.
</t>
  </si>
  <si>
    <t xml:space="preserve">Número de personas víctimas
del conflicto que
acceden  a procesos de
atención psicosocial
</t>
  </si>
  <si>
    <t>736 atendidas psicosocialmente solo en 2019
Fuente: SICC</t>
  </si>
  <si>
    <t>NO TIENE</t>
  </si>
  <si>
    <t>CONSTRUCCIÓN DE PAZ TERRITORIAL</t>
  </si>
  <si>
    <t>Número de encuentros Convivencia y reconciliación en las Localidades realizados</t>
  </si>
  <si>
    <t>Número de Informes y recomendaciones de la Comisión de la Verdad adoptados</t>
  </si>
  <si>
    <t>Numero de divulgaciones y socializaciones del Acuerdo de Paz  en las Unidades Comuneras de Gobierno urbanas y Rurales realizada</t>
  </si>
  <si>
    <t xml:space="preserve">PARTICIPACIÓN Y DESCENTRALIZACIÓN </t>
  </si>
  <si>
    <t xml:space="preserve">Porcentaje de ejecución de los proyectos de
presupuesto participativo  priorizados por la comunidad.
</t>
  </si>
  <si>
    <t xml:space="preserve">Realizar  priorización  y ejecución del 100% de los proyectos por  Presupuesto Participativo en el Distrito de Cartagena </t>
  </si>
  <si>
    <t>PRESUPUESTO PARTICIPATIVO</t>
  </si>
  <si>
    <t>Número de priorizaciones de proyectos de presupuesto realizadas.</t>
  </si>
  <si>
    <t xml:space="preserve">Última priorización realizada en 2009.
Fuente:SICC </t>
  </si>
  <si>
    <t>Número de proyectos por presupuesto participativo ejecutados.</t>
  </si>
  <si>
    <t>EJE TRANSVERSAL: CARTAGENA CON ATENCIÓN Y GARANTIA DE DERECHOS A POBLACIÓN DIFERENCIAL.</t>
  </si>
  <si>
    <t xml:space="preserve">EQUIDAD E INCLUSIÓN DE LOS NEGROS, AFROS, PALENQUEROS E INDIGENAS </t>
  </si>
  <si>
    <t>Porcentaje de la población Afro, Negra, raizal, palenquera e Indígena que habita el Distrito de Cartagena con  reconocimiento de sus derechos, diversidad étnica y cultural como un principio fundamental del Estado Social y Democrático de Derecho.</t>
  </si>
  <si>
    <t>Lograr que el 100% de la población Afro, Negra, raizal, palenquera e Indígena que habita el Distrito de Cartagena se le sean    reconocidos sus derechos de  la diversidad étnica y cultural como un principio fundamental del Estado Social y Democrático de Derecho.</t>
  </si>
  <si>
    <t>FORTALECIMIENTO DE LA POBLACIÓN NEGRA, AFROCOLOMBIANA, RAIZAL Y PALENQUERA EN EL DISTRITO DE CARTAGENA</t>
  </si>
  <si>
    <t>Planes Administrativos de Territorio</t>
  </si>
  <si>
    <t>7 de 33 Consejos comunitarios tienen reglamentos internos y planes de etnodesarrollo.</t>
  </si>
  <si>
    <t>Número de funcionarios de la alcaldía distrital formados en enfoque étnico</t>
  </si>
  <si>
    <t xml:space="preserve"> Porcentaje de la Población del Distrito de Cartagena protegida con derechos garantizados con la formulación, reformulación y ejecución de Políticas Publicas Poblacionales.</t>
  </si>
  <si>
    <t xml:space="preserve">100%
(1.003.625. Fuente: CNPV. - DANE. 2018)
</t>
  </si>
  <si>
    <t>Lograr que el 70% de la población del Distrito de Cartagena, se encuentre protegida con derechos garantizados con la formulación, reformulación y ejecución de Políticas  Publicas Poblacionales.</t>
  </si>
  <si>
    <t>FORTALECIMIENTO DE LA POBLACIÓN INDÍGENA EN EL DISTRITO DE CARTAGENA</t>
  </si>
  <si>
    <t xml:space="preserve">Número de Cabildos
indígenas asentados en el Distrito con Planes de Vida 
</t>
  </si>
  <si>
    <t>Encuentros  de autoridades tradicionales indígenas de la región Caribe realizados en  el Distrito de Cartagena</t>
  </si>
  <si>
    <t>Centro de Estudio de Pensamiento Mayor Indígenas Intercultural.</t>
  </si>
  <si>
    <t>INTEGRIDAD CULTURAL, GOBIERNO PROPIO, VIVIENDA Y HABITAT PARA LAS COMUNIDADES INDIGENAS EN EL DISTRITO CARTAGENA</t>
  </si>
  <si>
    <t>Jurisdicción especial Indígena JEI aplicada</t>
  </si>
  <si>
    <t>Adecuar la estación de Bomberos de Bocagrande para que brinde respuestas terrestres y acuáticas.</t>
  </si>
  <si>
    <t>Construir una nueva estación de Bomberos terrestre en el Distrito de Cartagena</t>
  </si>
  <si>
    <t>Dotar con equipos operativos de rescate técnico, contra incendios y materiales peligrosos las 3 estaciones de bomberos del Distrito de Cartagena.
(No es PDT, la escrita aquí corresponde al producto en el proyecto de inversión)</t>
  </si>
  <si>
    <t xml:space="preserve"> Operativos para la seguridad y la convivencia realizados</t>
  </si>
  <si>
    <t>Consejos comunitarios de seguridad realizados</t>
  </si>
  <si>
    <t>Un Centro de Traslado por Protección-CTP en funcionamiento anualmente en el Distrito de Cartagena.</t>
  </si>
  <si>
    <t>Implementar Iniciativas para la promoción de la convivencia en el Distrito de Cartagena</t>
  </si>
  <si>
    <t>Modernizar en sus condiciones operativas y de infraestructura las Inspecciones de policía en el Distrito de Cartagena.</t>
  </si>
  <si>
    <t>Realizar  operativos de control a espectáculos públicos en el Distrito</t>
  </si>
  <si>
    <t>Casas de Justicia operando en el Distrito con instalaciones en óptimas condiciones</t>
  </si>
  <si>
    <t>Informar a las  personas  a través de  campañas de divulgación de las rutas de atención del programa para el uso del servicio público de    acceso  a la justicia.</t>
  </si>
  <si>
    <t>Adecuar  las comisarías de familias existentes en el Distrito con una infraestructura óptima y un modelo de gestión e información eficaz.</t>
  </si>
  <si>
    <t>Realizar Jornadas de información y  promoción de  los Métodos alternativos de solución de conflictos- MASC- en el Distrito de Cartagena</t>
  </si>
  <si>
    <t>Realizar una caracterización de los  grupos de pandillas y sus integrantes en el Distrito de Cartagena</t>
  </si>
  <si>
    <t>Atender  Psicosocialmente  a  Niños, niñas,  adolescentes y jóvenes en riesgo de vincularse a actividades delictivas</t>
  </si>
  <si>
    <t>Apoyar y hacer seguimiento a  Iniciativas juveniles de  emprendimiento en el Distrito de Cartagena.</t>
  </si>
  <si>
    <t>Garantizar anualmente una estrategia  de atención integral para la atención de  jóvenes y adolescentes  del Distrito de Cartagena en el  Sistema de Responsabilidad Penal para Adolescentes- SRP</t>
  </si>
  <si>
    <t>Garantizar que  personas en proceso de  reintegración y reincorporación en el Distrito  de Cartagena accedan a beneficio de inserción económica (creación y/o fortalecimiento)</t>
  </si>
  <si>
    <t>Realizar acciones afirmativas de reconocimiento y legitimación de la labor de los defensores de DDHH, líderes y lideresas sociales en el Distrito de Cartagena.</t>
  </si>
  <si>
    <t>Garantizar el funcionamiento de un Equipo de Acción Inmediata (EAI) a nivel territorial para operativizar las rutas de prevención temprana, urgente y de protección en materia DDHH  en el Distrito de Cartagena.</t>
  </si>
  <si>
    <t>Crear y dotar  un Centro de Atención al migrante en el Distrito de Cartagena con apoyo de la cooperación internacional.</t>
  </si>
  <si>
    <t>Reglamentar una mesa  técnica de refugiados,  migrantes y retornados en el Distrito de Cartagena.</t>
  </si>
  <si>
    <t>Garantizar la operación del Consejo de Paz, Reconciliación, Convivencia y DDHH en el Distrito de Cartagena</t>
  </si>
  <si>
    <t>Comité intersectorial de libertad religiosa creado como espacio de interlocución con la administración, garantizando la participación de todas las confesiones y entidades religiosas del Municipio</t>
  </si>
  <si>
    <t>Aumentar  el número de guardias de seguridad en la Cárcel Distrital de Cartagena para el cuatrienio</t>
  </si>
  <si>
    <t>Garantizar que  las personas privadas de la libertad (PPL) en la Cárcel Distrital sean vinculadas a programas psicosociales</t>
  </si>
  <si>
    <t xml:space="preserve">Suscribir anualmente un convenio con el INPEC </t>
  </si>
  <si>
    <t>Garantizar  el funcionamiento de 2 albergues  de atención inmediata (interna y externa) anualmente.</t>
  </si>
  <si>
    <t>Realizar  acciones afirmativas de reconocimiento  de memoria histórica en el cuatrienio.</t>
  </si>
  <si>
    <t xml:space="preserve">Garantizar que anualmente  los representantes de la organizaciones de  victimas  en el Distrito reciban incentivos técnicos y logísticos para su participación. </t>
  </si>
  <si>
    <t>Adoptar un Plan de Acción Territorial- PAT para el cuatrienio 2020-2023</t>
  </si>
  <si>
    <t xml:space="preserve">Garantizar que personas víctimas
del conflicto 
accedan  a procesos de
atención psicosocial en el cuatrienio.
</t>
  </si>
  <si>
    <t>Realizar 3 encuentros anualmente para Fomentar la Convivencia y la reconciliación en las Localidades</t>
  </si>
  <si>
    <t>Adoptar el informe y las recomendaciones de la comisión de la verdad para Cartagena</t>
  </si>
  <si>
    <t>Divulgar y socializar  los Acuerdos de Paz en las Unidades Comuneras de Gobierno Urbanas y Rurales</t>
  </si>
  <si>
    <t>Realizar una priorización de proyectos de presupuesto participativo en cada una de las  UCG urbanas y rurales en el Distrito de Cartagena.</t>
  </si>
  <si>
    <t>Ejecutar proyectos priorizados por presupuesto participativo en el Distrito de Cartagena.</t>
  </si>
  <si>
    <t xml:space="preserve">Elaborar Planes Administrativos de Territorio  </t>
  </si>
  <si>
    <t>Formar  funcionarios de la alcaldía distrital en enfoque étnico</t>
  </si>
  <si>
    <t>Aumentar el Número  de Cabildos indígenas asentados en el Distrito con Planes de Vida</t>
  </si>
  <si>
    <t>Realizar Encuentros  de autoridades tradicionales indígenas de la región Caribe realizados en el Distrito de Cartagena</t>
  </si>
  <si>
    <t xml:space="preserve">Diseñar el Centro de Estudio de Pensamiento 
 Mayor Indígenas Intercultural.
</t>
  </si>
  <si>
    <t>Fortalecer la capacidad de gestión y desarrollo institucional para consolidar la modernización de las estaciones existentes, maquinaria y demás dotaciones del Cuerpo de Bomberos.</t>
  </si>
  <si>
    <t>Fortalecimiento de los mecanismos comunitarios e institucionales  de prevención y reacción a situaciones de riesgo por conductas delictivas en el Distrito de Cartagena de Indias</t>
  </si>
  <si>
    <t>2020-13001-0037</t>
  </si>
  <si>
    <t xml:space="preserve">Promover la participación ciudadana en la prevención de la delincuencia y la  disminución de miedo </t>
  </si>
  <si>
    <t>Mejoramiento de  la convivencia  con  la implementación del código nacional de seguridad y convivencia  ciudadana y la modernización de las inspecciones de policía  en el Distrito de Cartagena.</t>
  </si>
  <si>
    <t>2020-13001-0031</t>
  </si>
  <si>
    <t>Implementar el  Centro de Traslado por Protección-CTP en el Distrito de Cartagena.</t>
  </si>
  <si>
    <t>Diseñar e implementar estrategias para la promoción de la convivencia en el Distrito de Cartagena.</t>
  </si>
  <si>
    <t xml:space="preserve"> Garantizar la operación de las inspecciones de Policía del Distrito de Cartagena con dotación adecuada y fortalecidas en infraestructura.</t>
  </si>
  <si>
    <t>Fortalecimiento de la capacidad operativa de la Secretaría del Interior y Convivencia Ciudadana</t>
  </si>
  <si>
    <t>2020-13001-0210</t>
  </si>
  <si>
    <t>Contratar los equipos humanos, administrativos y operativos, destinados a la implementación del modelo de gestión de la SICC para el ejercicio adecuado, oportuno y permanente del control sobre las conductas ciudadanas que violan normas de  convivencia.</t>
  </si>
  <si>
    <t xml:space="preserve">Fortalecimiento y promoción al acceso a la Justicia desde las Casas de justicia y Comisarias de Familia en el Distrito de Cartagena de Indias. </t>
  </si>
  <si>
    <t>2020-13001-0030</t>
  </si>
  <si>
    <t>Garantizar que las Casas de justicia y comisarias de familia sean dotadas y fortalecidas en infraestructura con criterio de sostenibilidad ambiental, bajo un modelo de gestión e información eficaz y  con una oferta institucional consolidada</t>
  </si>
  <si>
    <t>Realizar campañas de divulgación sobre las rutas para la atención y prevención de la violencia intrafamiliar y  el uso del servicio público de  acceso  a la justicia.</t>
  </si>
  <si>
    <t>Realizar jornadas de información y promoción de los  métodos de resolución de conflictos-MASC.</t>
  </si>
  <si>
    <t>Asistencia y atención integral a los niños, niñas,  jóvenes  y adolescentes en riesgo de vinculación a  actividades delictivas y  aquellos en conflicto con la ley penal en el Distrito de Cartagena de Indias</t>
  </si>
  <si>
    <t>2020-13001-0084</t>
  </si>
  <si>
    <t>Apoyar proceso de asistencia y atención de niños, niñas,  adolescentes y jóvenes en riesgo de vincularse a actividades delictivas en el Distrito garantizando su acceso a servicios de atención psicosocial  e Iniciativas de  emprendimiento juvenil.</t>
  </si>
  <si>
    <t>Apoyar estrategias de atención integral para los jóvenes adolescentes del Distrito de Cartagena que están en el Sistema de Responsabilidad Penal para Adolescentes -SRPA.</t>
  </si>
  <si>
    <t>Vincular a la población en proceso de reintegración y reincorporación social a iniciativas de inserción económica en el Distrito de Cartagena.</t>
  </si>
  <si>
    <t>Implementar mecanismos y estrategias que garanticen la prevención, promoción y protección de los derechos humanos en el Distrito de Cartagena</t>
  </si>
  <si>
    <t>Creación con la ayuda de cooperación internacional, del centro transitorio de atención al migrante en el Distrito de Cartagena</t>
  </si>
  <si>
    <t>Fortalecimiento y Atención Integral a Internos de los Establecimientos Carcelarios del Distrito de  Cartagena de Indias</t>
  </si>
  <si>
    <t>2020-13001-0032</t>
  </si>
  <si>
    <t>Coordinar con el gobierno departamental y Nacional las acciones administrativas, financieras, jurídicas y logísticas que permitan la reubicación y traslado de la Cárcel Distrital de Cartagena a inmueble propio.</t>
  </si>
  <si>
    <t>Brindar servicios de atención primaria (alimentación, salud,  comunicación familiar, psicosocial, jurídica y custodia) a las reclusas que permitan mejorar sus condiciones físicas y Psicológicas al interior del establecimiento carcelario.</t>
  </si>
  <si>
    <t>Mejorar las condiciones de alojamiento de la población masculina recluida en el Establecimiento Penitenciario de Mediana Seguridad y Carcelario de Cartagena con medida de aseguramiento de detención preventiva impuesta</t>
  </si>
  <si>
    <t xml:space="preserve"> Asistencia, atención y reparación integral a las víctimas del conflicto Armado en el Distrito de Cartagena de Indias</t>
  </si>
  <si>
    <t>2020-13001-0061</t>
  </si>
  <si>
    <t>Garantizar el acceso de las víctimas del conflicto armado en el Distrito de Cartagena a las medidas de asistencia y atención integral mediante la implementación de los albergues de ayuda humanitaria inmediata (interna y externa).</t>
  </si>
  <si>
    <t>Garantizar y velar por la implementación de medidas de satisfacción y participación efectiva a favor de las víctimas en el Distrito de Cartagena que aseguren la preservación de la memoria histórica y el restablecimiento de la dignidad de las víctimas.</t>
  </si>
  <si>
    <t>Garantizar el acceso de las víctimas del conflicto armado a medidas de atención Psicosocial con enfoque de género, diferencial y étnico en el Distrito de Cartagena.</t>
  </si>
  <si>
    <t>Construcción de  paz Territorial en el Distrito de Cartagena.</t>
  </si>
  <si>
    <t>2020-13001-0187</t>
  </si>
  <si>
    <t>Divulgar  los acuerdos de paz y fomentar la convivencia y la reconciliación en el  Distrito de Cartagena.</t>
  </si>
  <si>
    <t>Adoptar el informe y las recomendaciones de la comisión de la verdad para Cartagena generando condiciones y garantía de no repetición.</t>
  </si>
  <si>
    <t>Se formulan e inscriben posterior a la priorización.</t>
  </si>
  <si>
    <t>Brindar asistencia técnica para la elaboración de los Planes Administrativos  del Territorio (reglamentos internos y planes de etnodesarrollo), con el propósito de proteger el territorio de estas comunidades y promover la conservación de sus costumbres, prácticas socio-económicas y de sus activos ambientales.</t>
  </si>
  <si>
    <t>Implementar proceso de capacitación en enfoque diferencial étnico con  funcionarios de la Alcaldía Mayor de Cartagena de Indias.</t>
  </si>
  <si>
    <t xml:space="preserve">Realizar asistencia técnica a los cabildos indígenas asentados en el Distrito para la formulación de sus planes de vida con enfoque diferencial. </t>
  </si>
  <si>
    <t>Promover el Centro de Estudio de Pensamiento Mayor Indígena Intercultural-CEMI y el intercambio ancestral de conocimientos como forma de reafirmar identidades y practicas propias de los pueblos indígenas en el Distrito.</t>
  </si>
  <si>
    <t>Implementar  la Jurisdicción especial Indígena- JEI en el Distrito  en el marco de la democracia participativa e inclusiva</t>
  </si>
  <si>
    <t>Número</t>
  </si>
  <si>
    <t>Numero de Centros de Traslado por Protección en funcionamiento.</t>
  </si>
  <si>
    <t>DOTACIÓN DEL CUERPO DE BOMBEROS PARA OPTIMIZAR SU NIVEL DE ANTICIPACIÓN Y MITIGACIÓN DE INCENDIOS Y OTRAS CALAMIDADES CONEXAS EN EL DISTRITO DE CARTAGENA DE INDIAS</t>
  </si>
  <si>
    <t xml:space="preserve">2021-13001-0142  </t>
  </si>
  <si>
    <t>GENERACIÓN DE UNA CULTURA DE PREVENCIÓN, PROMOCIÓN Y PROTECCIÓN DE LOS DERECHOS HUMANOS CON ENFOQUE DIFERENCIAL Y DE GÉNERO EN EL DISTRITO DE CARTAGENA DE INDIAS</t>
  </si>
  <si>
    <t xml:space="preserve">2021-13001-0143 </t>
  </si>
  <si>
    <t>FORTALECIMIENTO DEL PROCESO ORGANIZATIVO Y ATENCIÓN DIFERENCIAL A LA POBLACIÓN NEGRA, AFRODESCENDIENTE, RAIZAL Y PALENQUERA EN EL DISTRITO DE CARTAGENA DE INDIAS</t>
  </si>
  <si>
    <t xml:space="preserve">2021-13001-0148 </t>
  </si>
  <si>
    <t>FORTALECIMIENTO DE LA GOBERNANZA Y LA AUTODETERMINACIÓN DE LA CULTURA E INSTITUCIONES PROPIAS DE LA POBLACIÓN INDIGENA EN EL DISTRITO DE CARTAGENA DE INDIAS.</t>
  </si>
  <si>
    <t xml:space="preserve">2021-13001-0145 </t>
  </si>
  <si>
    <t>META CUMPLIDA</t>
  </si>
  <si>
    <t xml:space="preserve">dotar  un Centro de Atención al migrante en el Distrito de Cartagena </t>
  </si>
  <si>
    <t>Se adopta Informe</t>
  </si>
  <si>
    <t>NO SE PROGRAMA POR QUE EN ACUERDO 083 DE 16/12/2021 NO SE APROBÓ PRESUPUESTO PARA ESTE PROGRAMA</t>
  </si>
  <si>
    <t>PROGRAMA SIN ASIGNACIONES PRESUPUESTALES EN LAS VIGENCIAS 2020-2021-</t>
  </si>
  <si>
    <t>33  en sus condiciones operativas</t>
  </si>
  <si>
    <t>meta cumplida. caracterización realizada en el primer semestre 2021</t>
  </si>
  <si>
    <t>1 centro inaugurado en 2021 y en funcionamiento</t>
  </si>
  <si>
    <t>1 Consejo de Paz, Reconciliación, Convivencia y DDHH operando en el Distrito de Cartagena</t>
  </si>
  <si>
    <t>1 Comité intersectorial de libertad religiosa  creado mediante decreto en el Distrito</t>
  </si>
  <si>
    <t>1 mesa  técnica de refugiados,  migrantes y retornados reglamentada mediante decreto en el Distrito</t>
  </si>
  <si>
    <t>Un PAT aprobado y adoptado mediante decreto</t>
  </si>
  <si>
    <t>Todas las 6 comisarias dotadas con el personal requerido.</t>
  </si>
  <si>
    <t>Adecuar la estación de Bomberos de Bocagrande para que brinde respuestas terrestres y acuáticas</t>
  </si>
  <si>
    <t>Adquisición de herramientas, equipos y accesorios adecuados para la prestación de servicios bomberiles en las 3 estaciones de Bomberos existentes</t>
  </si>
  <si>
    <t>Contratar por prestación de servicios el equipo humano administrativo, técnico y jurídico que soporte la gestión y desarrollo institucional del cuerpo de Bomberos.</t>
  </si>
  <si>
    <t>Sujeta a la incorporación de recursos por sobretasa bomberil  no ejecutados 2021</t>
  </si>
  <si>
    <t>Todos los habitantes y visitantes del Distrito de Cartagena</t>
  </si>
  <si>
    <t>3 estaciones bomberiles
Todos los habitantes y visitantes del Distrito de Cartagena</t>
  </si>
  <si>
    <t>Todos los habitantes y visitantes  del Distrito de Cartagena</t>
  </si>
  <si>
    <t>Realizar operativos mensuales para el restablecimiento de la seguridad y convivencia en los puntos más críticos de la ciudad</t>
  </si>
  <si>
    <t>Realizar mensualmente consejos comunitarios  de  seguridad en los barrios con mayores índices de violencia.</t>
  </si>
  <si>
    <t xml:space="preserve">Garantizar el funcionamiento de un Centro de Traslado por Protección-CTP en el Distrito. </t>
  </si>
  <si>
    <t>Diseñar e Implementar 2 Iniciativas para la promoción de la convivencia en el Distrito</t>
  </si>
  <si>
    <t>Dotar con elementos de protección personal y de bioseguridad a la totalidad de los funcionarios y personal que presta sus servicios en  las 33 inspecciones de policía para el cumplimiento de sus funciones en el marco de Covid-19.</t>
  </si>
  <si>
    <t>Contratar el equipo jurídico y  técnico (arquitectos y/0 ingenieros) requerido para el funcionamiento de las Inspecciones de Policía.</t>
  </si>
  <si>
    <t>Dotar las Inspecciones de Policía  con los equipos informáticos, vehículos e insumos de papelería necesarios.</t>
  </si>
  <si>
    <t>Realizar los trámites presupuestales que garanticen trasferir mensualmente el 15% del recaudo de las multas del codigo de policia  a la Policia Metropolitana para el funcionamiento e infraestructura del Registro Nacional de Medidas Correctivas</t>
  </si>
  <si>
    <t>Realizar operativos de control a espectáculos públicos en el Distrito de Cartagena</t>
  </si>
  <si>
    <t>Contratar el equipo jurídico y Psicosocial  de las casas de justicia y comisarias de familia con el  perfil requerido y de manera permanente</t>
  </si>
  <si>
    <t>Informar a 1000  personas  a través de  campañas de divulgación de las rutas de atención del programa para el uso del servicio público de    acceso  a la justicia.</t>
  </si>
  <si>
    <t>Dotar las tres casas de justicia y las 6 comisarías de familia  con los insumos de papelería  y movibilidad (vehiculos) necesarios.</t>
  </si>
  <si>
    <t>Realizar  Jornadas de información y  promoción de  los Métodos alternativos de solución de conflictos- MASC-</t>
  </si>
  <si>
    <t>Atender Psicosocialmente   a  Niños, niñas,  adolescentes y jóvenes en riesgo de vincularse a actividades delictivas</t>
  </si>
  <si>
    <t>Apoyar estrategia   para  la atención integral de los jóvenes y adolescentes de Cartagena en el Sistema de Responsabilidad Penal para Adolescentes – SRPA.</t>
  </si>
  <si>
    <t>Dotar  un Centro de Atención al migrante en el Distrito de Cartagena</t>
  </si>
  <si>
    <t>Garantizar operación del Consejo de Paz, Reconciliación, Convivencia y DDHH en el Distrito de Cartagena  y funcionmiento de sus mesas tematicas.</t>
  </si>
  <si>
    <t xml:space="preserve">Garantizar operación del comité intersectorial de libertad religiosa  en el Distrito de Cartagena </t>
  </si>
  <si>
    <t>Garantizar arriendo de un bien inmueble con destino al funcionamiento del establecimiento de reclusión a las personas detenidas preventivamente de manera transitoria- COVID19.</t>
  </si>
  <si>
    <t>Realizar todos los tramites administrativos ante la DATH  que permitan aumentar  el número de guardias de seguridad en la Cárcel Distrital de Cartagena.</t>
  </si>
  <si>
    <t>Vincular a programas de atención psicosocial   las personas privadas de la libertad (PPL) en la Cárcel Distrital de Mujeres</t>
  </si>
  <si>
    <t>Suscribir convenio interadministrativo con el INPEC</t>
  </si>
  <si>
    <t xml:space="preserve"> Contratar el personal humano para desarrollar acciones administrativas, medicas,odontológicas, jurídicas, psicológicas y sociales  en la Carcel Distrital</t>
  </si>
  <si>
    <t>Adquirir elementos de bioseguridad y protección personal para hacer frente a la pandemia COVID-19 en el establecimiento carcelario.</t>
  </si>
  <si>
    <t>Contratar servicio de transportes que permita el cumplimiento de las remisiones judiciales y médicas</t>
  </si>
  <si>
    <t>Contratar  albergues de ayuda humanitaria inmediata (interna y externa) según especificaciones técnicas normativas.</t>
  </si>
  <si>
    <t>Realizar  acciones afirmativas de reconocimiento  de memoria histórica a población victima en el Distrito.</t>
  </si>
  <si>
    <t>Brindar todos los Incentivos técnicos y logísticos que la ley estipula para garantizar la participación efectiva de las víctimas.</t>
  </si>
  <si>
    <t>Hacer seguimiento a la ejecución del  Plan de Acción Territorial- PAT para el cuatrienio 2020-2023</t>
  </si>
  <si>
    <t>Brindar  atención sicosocial a víctimas del conflicto en el Distrito con enfoque de género, diferencial y étnico</t>
  </si>
  <si>
    <t>Realizar encuentros para Fomentar la Convivencia y la reconciliación en las Localidades</t>
  </si>
  <si>
    <t xml:space="preserve">Adoptar el informe de la comisión de la verdad y ejecutar las recomendaciones para Cartagena.
</t>
  </si>
  <si>
    <t>Acompañar la construcción de los Planes Administrativos  del Territorio (reglamentos internos y planes de etnodesarrollo) en los consejos comunitarios.</t>
  </si>
  <si>
    <t>Capacitar a   funcionarios de la alcaldía distrital en enfoque étnico</t>
  </si>
  <si>
    <t>Diseñar el Centro de Estudio de Pensamiento 
 Mayor Indígenas Intercultural-CEMI en el Distrito con apoyo de la Cooperación nacional y/o internacional.</t>
  </si>
  <si>
    <t>Formulación de los planes de vida con enfoque diferencial en las comunidades indígenas</t>
  </si>
  <si>
    <t>Realizar Encuentros de autoridades Tradicionales indígenas de la región Caribe en el Distrito de Cartagena</t>
  </si>
  <si>
    <t>Contratar los servicios logísticos  para apoyar  la implementación de la Jurisdicción especial Indígena- JEI en el Distrito.</t>
  </si>
  <si>
    <t xml:space="preserve"> PLAN DE ACCIÓN
DEPENDENCIA: SECRETARIA DEL INTERIOR Y CONVIVENCIA CIUDADANA
VIGENCIA 2022</t>
  </si>
  <si>
    <t>9 ( 3 casas de justicia  y 6 comisarias)</t>
  </si>
  <si>
    <t xml:space="preserve"> jovenes del SRPA</t>
  </si>
  <si>
    <t>Todos los habitantes del Distrito de Cartagena que requieran protección</t>
  </si>
  <si>
    <t>Por demanda de atención de población migrante</t>
  </si>
  <si>
    <t>La totalidad de las internas de la Carcel Distrital.</t>
  </si>
  <si>
    <t>Por demanda. PPL  que se encuentran bajo custodia de la Policía Metropolitana de Cartagena</t>
  </si>
  <si>
    <t>La totalidad de poblacion sindicada recluida en la Carcel de Ternera que es de 800</t>
  </si>
  <si>
    <t>Por demanda de atención de población victima</t>
  </si>
  <si>
    <t xml:space="preserve">Toda la población victima en el Distrito que según Unidad para la Atención y Integral a las Víctimas Reparación  asciende a 83.619 </t>
  </si>
  <si>
    <t>Todos los habitantes de Cartagena</t>
  </si>
  <si>
    <t>8 consejos comunitarios</t>
  </si>
  <si>
    <t>Todas las comunidades indigenas asentadas en el Distrito</t>
  </si>
  <si>
    <t>3  cabildos indigenas</t>
  </si>
  <si>
    <t>David Alfonso Munera Cavadia</t>
  </si>
  <si>
    <t xml:space="preserve">2021-13001-0275 </t>
  </si>
  <si>
    <t>Fortalecimiento del Sistema de Responsabilidad Penal para Adolescentes- SRPA en el Distrito de Cartagena de Indias.</t>
  </si>
  <si>
    <t>IMPLEMENTACIÓN DE LA JURISDICCIÓN ESPECIAL INDÍGENA- JEI EN EL DISTRITO DE         CARTAGENA DE INDIAS</t>
  </si>
  <si>
    <t xml:space="preserve">2021-13001-0276 </t>
  </si>
  <si>
    <t xml:space="preserve">Secretaría del Interior y Convivencia Ciudadana </t>
  </si>
  <si>
    <t>Joel Barrios 
Comandante cuerpo  de Bomberos de Cartagena</t>
  </si>
  <si>
    <t>Mercedes Garcia
Directora Carcel Distrital</t>
  </si>
  <si>
    <t>Inversión</t>
  </si>
  <si>
    <t>Inversión y funcionamiento</t>
  </si>
  <si>
    <t>Recursos propios-SOBRETASA BOMBERIL</t>
  </si>
  <si>
    <t>Recursos propios-SOBRETASA BOMBERIL Y VENTA DE SERVICIOS BOMBERILES</t>
  </si>
  <si>
    <t>Recursos propios-ICLD</t>
  </si>
  <si>
    <t>FORTALECIMIENTO DEL CUERPO DE BOMBEROS DEL DISTRITO DE   CARTAGENA DE INDIAS</t>
  </si>
  <si>
    <t>2.3.4503.1000.2021130010142</t>
  </si>
  <si>
    <t>2.3.4501.1000.2020130010037</t>
  </si>
  <si>
    <t>FORTALECIMIENTO DE LOS MECANISMOS COMUNITARIOS  E INSTITUCIONALES DE PREVENCIÓN Y REACCIÓN A SITUACIONES DE RIESGO POR CONDUCTAS DELICTIVAS EN EL DISTRITO DE   CARTAGENA DE INDIAS</t>
  </si>
  <si>
    <t>Recursos propios- MULTAS CODIGO NACIONAL DE POLICIA Y CONVIVENCIA</t>
  </si>
  <si>
    <t>MEJORAMIENTO DE LA CONVIVENCIA CON LA IMPLEMENTACIN DEL CODIGO NACIONAL DE SEGURIDAD Y CONVIVENCIA CIUDADANA  Y  LA MODERNIZACIN DE LAS INSPECCIONES DE POLICA EN EL DISTRITO DE  CARTAGENA DE INDIAS</t>
  </si>
  <si>
    <t>2.3.4501.1000.2020130010031</t>
  </si>
  <si>
    <t>Depende de las incorporaciones de recursos</t>
  </si>
  <si>
    <t>FORTALECIMIENTO DE LA CAPACIDAD OPERATIVA  DE LA SECRETARÍA DEL INTERIOR Y CONVIVENCIA CIUDADANA  CARTAGENA DE INDIAS</t>
  </si>
  <si>
    <t>2.3.4501.1000.2020130010210</t>
  </si>
  <si>
    <t>2.3.1202.0800.2020130010030</t>
  </si>
  <si>
    <t>FORTALECIMIENTO Y PROMOCIÓN AL ACCESO A LA JUSTICIA DESDE LAS CASAS DE JUSTICIA Y COMISARIAS DE FAMILIA EN EL DISTRITO DE   CARTAGENA DE INDIAS</t>
  </si>
  <si>
    <t>2.3.4103.1500.2020130010084</t>
  </si>
  <si>
    <t>ASISTENCIA Y ATENCIÓN INTEGRAL A LOS NIÑOS, NIÑAS,  JÓVENES  Y ADOLESCENTES EN RIESGO DE VINCULACIÓN A  ACTIVIDADES DELICTIVAS Y  AQUELLOS EN CONFLICTO CON LA LEY PENAL EN EL DISTRITO DE   CARTAGENA DE INDIAS</t>
  </si>
  <si>
    <t>FORTALECIMIENTO DEL SISTEMA DE RESPONSABILIDAD PENAL PARA ADOLESCENTES- SRPA EN EL CARTAGENA DE INDIAS</t>
  </si>
  <si>
    <t>2.3.4102.1000.2021130010275</t>
  </si>
  <si>
    <t>2.3.4502.1000.2021130010143</t>
  </si>
  <si>
    <t xml:space="preserve">FORTALECIMIENTO Y ATENCION INTEGRAL A INTERNOS DE LOS ESTABLECIMIENTOS CARCELARIOS DEL DISTRITO DE  CARTAGENA DE INDIAS </t>
  </si>
  <si>
    <t>2.3.1206.0800.2020130010032</t>
  </si>
  <si>
    <t>ASISTENCIA ATENCIÓN Y REPARACIÓN INTEGRAL A LAS VÍCTIMAS DEL CONFLICTO ARMADO EN EL DISTRITO DE   CARTAGENA DE INDIAS</t>
  </si>
  <si>
    <t>2.3.4103.1500.2020130010061</t>
  </si>
  <si>
    <t>CONSTRUCCIÓN DE PAZ TERRITORIAL EN EL DISTRITO DE   CARTAGENA DE INDIAS</t>
  </si>
  <si>
    <t>2.3.4103.1500.2020130010187</t>
  </si>
  <si>
    <t>2.3.4502.1000.2021130010148</t>
  </si>
  <si>
    <t>IMPLEMENTACIÓN DE LA JURISDICCIÓN ESPECIAL INDÍGENA- JEI EN EL DISTRITO DE CARTAGENA DE INDIAS</t>
  </si>
  <si>
    <t>2.3.4502.1000.2021130010276</t>
  </si>
  <si>
    <t xml:space="preserve">FORTALECIMIENTO DE LA GOBERNANZA Y AUTODETERMINACION DE LA CULTURA E INSTITUCIONES PROPIAS DE LA POBLACION INDIGENA EN EL DISTRITO DE CARTAGENA DE INDIAS </t>
  </si>
  <si>
    <t>2.3.4502.1000.2021130010145</t>
  </si>
  <si>
    <t>Dotar a la Carcel con  equipos tecnologicos  (computadores e impresoras), insumos de papeleria y   dispositivos odontológicos y médicos.</t>
  </si>
  <si>
    <t>N/A</t>
  </si>
  <si>
    <t>NO SE PROGRAMAN ACTIVIDADES PORQUE EN ACUERDO 083 DE 16/12/2021 NO SE APROBÓ PRESUPUESTO PARA ESTE PROGRAMA</t>
  </si>
  <si>
    <t>SI</t>
  </si>
  <si>
    <t>NO</t>
  </si>
  <si>
    <t>Tasa de homicidio por cien mil habitantes (por curso de vida)</t>
  </si>
  <si>
    <t>19,02
Fuente Policía Metropolitana</t>
  </si>
  <si>
    <t>Reducir a  17,02  la Tasa de Homicidios en el Distrito de Cartagena (por curso de vida)</t>
  </si>
  <si>
    <t xml:space="preserve">PLAN INTEGRAL DE SEGURIDAD Y CONVIVENCIA CIUDADANA
</t>
  </si>
  <si>
    <t>Plan Integral de  Seguridad y Convivencia Ciudadana-PISCC 2020-2023 formulado y ejecutado</t>
  </si>
  <si>
    <t>PISCC 2016-2019 ejecutado</t>
  </si>
  <si>
    <t>Formular y ejecutar un Plan integral de Seguridad y Convivencia Ciudadana-PISCC para el período 2020-2023</t>
  </si>
  <si>
    <t>numero</t>
  </si>
  <si>
    <t>PISCC 2020-2023 formulado, aprobado el 30 de junio de 2020 y en ejecución</t>
  </si>
  <si>
    <t xml:space="preserve">Ejecutar PISCC 2020-2023 </t>
  </si>
  <si>
    <t xml:space="preserve">FORTALECIMIENTO EN PARQUE AUTOMOTOR Y TECNOLOGÍA PARA LA POLICÍA METROPOLITANA DE CARTAGENA DE INDIAS </t>
  </si>
  <si>
    <t xml:space="preserve">FORTALECIMIENTO DE LAS CAPACIDADES TÉCNOLÓGICAS Y OPERATIVAS DE LA UNIDAD ADMINISTRATIVA ESPECIAL MIGRACIÓN COLOMBIA EN EL DISTRITO DE CARTAGENA DE INDIAS  </t>
  </si>
  <si>
    <t xml:space="preserve">MEJORAMIENTO DE LA SEDE DE LA FISCALIA GENERAL DE LA NACION UBICADA EN EL BARRIO CRESPO CALLE 66 4 -86 EDIFICIO HOCOL PISOS 1 y 2 DEL DISTRITO DE CARTAGENA DE INDIAS </t>
  </si>
  <si>
    <t xml:space="preserve">FORTALECIMIENTO DE LAS CAPACIDADES OPERATIVAS DE LA ARMADA NACIONAL PARA LA OPORTUNA ASISTENCIA MILITAR E INCREMENTO DE LA PROTECCIÓN Y SEGURIDAD CIUDADANA EN EL DISTRITO DE CARTAGENA DE INDIAS </t>
  </si>
  <si>
    <t xml:space="preserve">Dotar a la Policía metropolitana de Cartagena con los elementos tecnológicos, logísticos, infraestructurales y de movilidad necesarios para aumentar su capacidad de operación. </t>
  </si>
  <si>
    <t>2020-13001-0254</t>
  </si>
  <si>
    <t xml:space="preserve">2020-13001-0304 </t>
  </si>
  <si>
    <t>Adquirir equipos tecnológicos para la vigilancia y control de los delitos y comportamientos contrarios a la convivencia y seguridad ciudadana.</t>
  </si>
  <si>
    <t>Adquirir activos móviles( vehículos) para apoyar la realización de las actividades preventivas de la policia metropolitana de cartagena de Indias</t>
  </si>
  <si>
    <t>Adquirir activos móviles( motocicletas) para apoyar la realización de las actividades preventivas de la policia metropolitana de cartagena de Indias</t>
  </si>
  <si>
    <t xml:space="preserve">Contratar  el equipo de profesionales para la   ejecución PISCC que permita dotar a la Policía metropolitana de Cartagena con los elementos tecnológicos, logísticos, infraestructurales y de movilidad necesarios para aumentar su capacidad de operación. </t>
  </si>
  <si>
    <t>Realizar 45 capturas en las actividades de contrainteligencia y de investigación criminal realizadas en la ciudad enfocada en los delitos priorizados y en los sectores de mayor afectación.</t>
  </si>
  <si>
    <t>Modernizar una (1) Línea de atención y emergencia 123 como componente del SIES Cartagena Modernizada.</t>
  </si>
  <si>
    <t>Adquirir vehículos para ampliar y fortalecer los patrullajes diarios de verificación migratoria a ciudadanos extranjeros</t>
  </si>
  <si>
    <t>Adquirir  equipos de cómputo (portatiles y de escritorio) para fortalecer el Puesto de Control Migratorio Aéreo-Rafael Núñez y el Centro Facilitador de Servicios Migratorios de Cartagena.</t>
  </si>
  <si>
    <t>Adquirir equipos  de comunicación movil para el sistema integrado de comunicación y monitoreo misional para el efectivo control migratorio terrestre, marítimo y aéreo en el Distrito de Cartagena.</t>
  </si>
  <si>
    <t>Realizar 20 operativos para la seguridad y la convivencia que permitan la recuperación de espacios y el cumplimiento de la legalidad.</t>
  </si>
  <si>
    <t xml:space="preserve">Implementar 20 estrategias que prevengan la explotación sexual y comercial de niñas, niños, adolescentes y jóvenes. </t>
  </si>
  <si>
    <t>adquisión de una zona de protección y recarga de vehiculos electricos con paneles solares con destino a la Unidad administrativa de migración colombia.</t>
  </si>
  <si>
    <t>Adecuar  los pisos 1 y 2 del edificio Hocol, sede de la Fiscalía General de la Nación en el Distrito de Cartagena</t>
  </si>
  <si>
    <t xml:space="preserve">Mejorar la prestación del servicio en la sede de la Fiscalía General de la Nación ubicada en el Barrio Crespo calle 66 4 -86 Edificio Hocol pisos 1 y 2. </t>
  </si>
  <si>
    <t>Dotar a la Unidad Administrativa Especial Migración Colombia, Regional Caribe de los recursos tecnológicos y de movilidad necesarios para mejorar su capacidad técnica y operativa durante la prestación de los servicios migratorios y la ejecución de las medidas administrativas.</t>
  </si>
  <si>
    <t>Dotar a la Unidad Administrativa Especial Migración Colombia, Regional Caribe de los recursos logísticos necesarios para implementar operativos para la seguridad y la convivencia y estrategias que prevengan la explotación sexual y comercial de niñas, niños, adolescentes y jóvenes-ESCNNA en Cartagena de Indias</t>
  </si>
  <si>
    <t>Dotar con activos móviles a la Fuerza Naval del Caribe – Armada Nacional para incrementar sus capacidades operativas de vigilancia y control de los delitos en mar y tierra.</t>
  </si>
  <si>
    <t xml:space="preserve">Adquirir vehículos para  la Fuerza Naval del Caribe – Armada Nacional  </t>
  </si>
  <si>
    <t>Implementar 05 estrategias de prevención del enrolamiento de niños, niñas y adolescentes en actividades delictivas en el Distrito.</t>
  </si>
  <si>
    <t>Modernizar un  centro de operaciones y control marítimo a la Fuerza Naval del Caribe – Armada Nacional para la vigilancia y control en la Jurisdicción.</t>
  </si>
  <si>
    <t>Dotar con elementos logísticos y tecnológicos a la Fuerza Naval del Caribe – Armada Nacional para la realización de operativos y actividades de acción integral con las comunidades.</t>
  </si>
  <si>
    <t>secretaría del interior y convivencia ciudadana</t>
  </si>
  <si>
    <t>David Munera Cavadia</t>
  </si>
  <si>
    <t>contratación directa</t>
  </si>
  <si>
    <t>minima cuantia</t>
  </si>
  <si>
    <t>selección abreviada-acuerdo marco</t>
  </si>
  <si>
    <t>selección abreviada-menor cuantia</t>
  </si>
  <si>
    <t>selección abreviada - menor cuantia</t>
  </si>
  <si>
    <t>pago por resolución</t>
  </si>
  <si>
    <t xml:space="preserve">
2021-13001-0283</t>
  </si>
  <si>
    <t>LICITACIÓN PUBLICA (OBRA PUBLICA)</t>
  </si>
  <si>
    <t xml:space="preserve">2020-13001-0272
</t>
  </si>
  <si>
    <t>SELECCIÓN ABREVIADA-ACUERDO MARCO</t>
  </si>
  <si>
    <t>FORTALECIMIENTO EN PARQUE AUTOMOTOR Y TECNOLOGÍA PARA LA POLICÍA METROPOLITANA DE   CARTAGENA DE INDIAS</t>
  </si>
  <si>
    <t>RECURSOS PROPIOS- CONTRIBUCION SOBRE CONTRATOS DE OBRA PUBLICA</t>
  </si>
  <si>
    <t>2.3.4501.1000.2020130010254</t>
  </si>
  <si>
    <t>FORTALECIMIENTO DE LAS CAPACIDADES TECNOLÓGICAS Y OPERATIVAS DE LA UNIDAD ADMINISTRATIVA ESPECIAL MIGRACIÓN COLOMBIA EN EL DISTRITO DE   CARTAGENA DE INDIAS</t>
  </si>
  <si>
    <t>2.3.4501.1000.2021130010283</t>
  </si>
  <si>
    <t>MEJORAMIENTO DE LA SEDE DE LA FISCALÍA GENERAL DE LA NACIÓN UBICADA EN EL BARRIO CRESPO CALLE 66 4 -86 EDIFICIO HOCOL PISOS 1 Y 2 DEL DISTRITO DE CARTAGENA DE INDIAS</t>
  </si>
  <si>
    <t>2.3.4501.1000.2020130010304</t>
  </si>
  <si>
    <t>FORTALECIMIENTO DE LAS CAPACIDADES OPERATIVAS DE LA ARMADA NACIONAL PARA LA OPORTUNA ASISTENCIA MILITAR E INCREMENTO DE LA PROTECCIÓN Y SEGURIDAD CIUDADANA EN EL DISTRITO DE   CARTAGENA DE INDIAS</t>
  </si>
  <si>
    <t>2.3.4501.1000.2020130010272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</si>
</sst>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\ #,##0;[Red]\-&quot;$&quot;\ #,##0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0;[Red]0"/>
    <numFmt numFmtId="168" formatCode="&quot;$&quot;\ #,##0"/>
    <numFmt numFmtId="169" formatCode="&quot;$&quot;\ #,##0.00"/>
    <numFmt numFmtId="170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 tint="4.9989318521683403E-2"/>
      <name val="Arial"/>
      <family val="2"/>
    </font>
    <font>
      <sz val="12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9" fontId="13" fillId="0" borderId="0" applyFill="0" applyBorder="0" applyProtection="0">
      <alignment horizontal="left" vertical="center"/>
    </xf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justify" vertical="top" wrapText="1"/>
    </xf>
    <xf numFmtId="1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0" fillId="0" borderId="7" xfId="0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Border="1"/>
    <xf numFmtId="1" fontId="0" fillId="0" borderId="1" xfId="0" applyNumberForma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6" fontId="0" fillId="0" borderId="1" xfId="2" applyFont="1" applyBorder="1" applyAlignment="1">
      <alignment horizontal="center" vertical="top"/>
    </xf>
    <xf numFmtId="168" fontId="0" fillId="0" borderId="1" xfId="0" applyNumberFormat="1" applyBorder="1" applyAlignment="1">
      <alignment horizontal="center" vertical="top"/>
    </xf>
    <xf numFmtId="169" fontId="0" fillId="0" borderId="1" xfId="0" applyNumberFormat="1" applyBorder="1" applyAlignment="1">
      <alignment horizontal="center" vertical="top"/>
    </xf>
    <xf numFmtId="169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9" fontId="0" fillId="0" borderId="1" xfId="1" applyFont="1" applyBorder="1" applyAlignment="1">
      <alignment vertical="top"/>
    </xf>
    <xf numFmtId="9" fontId="0" fillId="0" borderId="1" xfId="1" applyFont="1" applyFill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9" fontId="0" fillId="0" borderId="1" xfId="0" applyNumberFormat="1" applyBorder="1" applyAlignment="1">
      <alignment horizontal="center" vertical="top"/>
    </xf>
    <xf numFmtId="9" fontId="0" fillId="0" borderId="1" xfId="1" applyFont="1" applyBorder="1" applyAlignment="1">
      <alignment horizontal="center" vertical="top"/>
    </xf>
    <xf numFmtId="9" fontId="0" fillId="0" borderId="1" xfId="1" applyFont="1" applyFill="1" applyBorder="1" applyAlignment="1">
      <alignment horizontal="center" vertical="top"/>
    </xf>
    <xf numFmtId="9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17" fontId="0" fillId="0" borderId="1" xfId="0" applyNumberFormat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 wrapText="1"/>
    </xf>
    <xf numFmtId="170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vertical="top" wrapText="1"/>
    </xf>
    <xf numFmtId="0" fontId="8" fillId="0" borderId="8" xfId="0" applyFont="1" applyBorder="1" applyAlignment="1">
      <alignment horizontal="center" vertical="center" wrapText="1"/>
    </xf>
    <xf numFmtId="9" fontId="0" fillId="0" borderId="5" xfId="1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49" fontId="14" fillId="0" borderId="1" xfId="3" applyFont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17" fontId="0" fillId="0" borderId="1" xfId="0" applyNumberFormat="1" applyBorder="1" applyAlignment="1">
      <alignment horizontal="center" vertical="top"/>
    </xf>
    <xf numFmtId="17" fontId="0" fillId="0" borderId="1" xfId="0" applyNumberFormat="1" applyBorder="1" applyAlignment="1">
      <alignment vertical="top" wrapText="1"/>
    </xf>
    <xf numFmtId="166" fontId="0" fillId="0" borderId="1" xfId="2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6" fontId="1" fillId="0" borderId="3" xfId="2" applyFont="1" applyBorder="1" applyAlignment="1">
      <alignment horizontal="center" vertical="top" wrapText="1"/>
    </xf>
    <xf numFmtId="166" fontId="1" fillId="0" borderId="4" xfId="2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66" fontId="0" fillId="0" borderId="3" xfId="2" applyFont="1" applyBorder="1" applyAlignment="1">
      <alignment horizontal="center" vertical="top"/>
    </xf>
    <xf numFmtId="166" fontId="0" fillId="0" borderId="4" xfId="2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69" fontId="0" fillId="0" borderId="3" xfId="0" applyNumberFormat="1" applyBorder="1" applyAlignment="1">
      <alignment horizontal="center" vertical="top"/>
    </xf>
    <xf numFmtId="169" fontId="0" fillId="0" borderId="4" xfId="0" applyNumberFormat="1" applyBorder="1" applyAlignment="1">
      <alignment horizontal="center" vertical="top"/>
    </xf>
    <xf numFmtId="166" fontId="0" fillId="0" borderId="5" xfId="2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top" wrapText="1"/>
    </xf>
    <xf numFmtId="9" fontId="1" fillId="0" borderId="1" xfId="1" applyFont="1" applyBorder="1" applyAlignment="1">
      <alignment horizontal="center" vertical="top" wrapText="1"/>
    </xf>
    <xf numFmtId="17" fontId="1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66" fontId="0" fillId="0" borderId="1" xfId="2" applyFont="1" applyBorder="1" applyAlignment="1">
      <alignment horizontal="center" vertical="top"/>
    </xf>
    <xf numFmtId="166" fontId="0" fillId="0" borderId="1" xfId="2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7" fontId="0" fillId="0" borderId="1" xfId="0" applyNumberFormat="1" applyBorder="1" applyAlignment="1">
      <alignment horizontal="center" vertical="top" wrapText="1"/>
    </xf>
    <xf numFmtId="17" fontId="0" fillId="0" borderId="1" xfId="0" applyNumberFormat="1" applyBorder="1" applyAlignment="1">
      <alignment horizontal="center" vertical="top"/>
    </xf>
  </cellXfs>
  <cellStyles count="4">
    <cellStyle name="BodyStyle" xfId="3" xr:uid="{4E3C86A4-5140-4E83-BA88-3E710B48D5D0}"/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3"/>
  <sheetViews>
    <sheetView tabSelected="1" topLeftCell="N1" zoomScale="90" zoomScaleNormal="90" workbookViewId="0">
      <selection activeCell="R2" sqref="R2"/>
    </sheetView>
  </sheetViews>
  <sheetFormatPr baseColWidth="10" defaultColWidth="11.453125" defaultRowHeight="18.5" x14ac:dyDescent="0.35"/>
  <cols>
    <col min="1" max="1" width="16.54296875" customWidth="1"/>
    <col min="2" max="2" width="18" customWidth="1"/>
    <col min="3" max="3" width="20.26953125" customWidth="1"/>
    <col min="4" max="4" width="20.1796875" customWidth="1"/>
    <col min="5" max="5" width="21" customWidth="1"/>
    <col min="6" max="6" width="19.7265625" customWidth="1"/>
    <col min="7" max="7" width="21.81640625" customWidth="1"/>
    <col min="8" max="8" width="17.26953125" customWidth="1"/>
    <col min="9" max="9" width="22.7265625" customWidth="1"/>
    <col min="10" max="10" width="23.26953125" style="9" customWidth="1"/>
    <col min="11" max="11" width="23.7265625" style="8" customWidth="1"/>
    <col min="12" max="12" width="29.1796875" style="29" customWidth="1"/>
    <col min="13" max="13" width="23.54296875" style="30" customWidth="1"/>
    <col min="14" max="14" width="23.26953125" style="7" customWidth="1"/>
    <col min="15" max="15" width="18.81640625" style="6" customWidth="1"/>
    <col min="16" max="16" width="21.7265625" style="5" customWidth="1"/>
    <col min="17" max="17" width="21" style="4" customWidth="1"/>
    <col min="18" max="18" width="20.81640625" style="3" customWidth="1"/>
    <col min="19" max="19" width="18.26953125" style="56" customWidth="1"/>
    <col min="20" max="20" width="18.1796875" style="56" customWidth="1"/>
    <col min="21" max="21" width="20.453125" style="66" customWidth="1"/>
    <col min="22" max="22" width="21" style="56" customWidth="1"/>
    <col min="23" max="23" width="18.81640625" style="1" customWidth="1"/>
    <col min="24" max="24" width="19.26953125" customWidth="1"/>
    <col min="25" max="25" width="17.26953125" customWidth="1"/>
    <col min="26" max="26" width="19.54296875" style="56" customWidth="1"/>
    <col min="27" max="27" width="21.1796875" customWidth="1"/>
    <col min="28" max="28" width="22.1796875" customWidth="1"/>
    <col min="29" max="29" width="19.7265625" customWidth="1"/>
    <col min="30" max="30" width="17.81640625" style="1" customWidth="1"/>
    <col min="31" max="31" width="16.54296875" style="83" customWidth="1"/>
    <col min="32" max="32" width="15.1796875" style="56" customWidth="1"/>
    <col min="33" max="33" width="18.453125" customWidth="1"/>
  </cols>
  <sheetData>
    <row r="1" spans="1:33" ht="59.5" customHeight="1" x14ac:dyDescent="0.35">
      <c r="E1" s="117" t="s">
        <v>349</v>
      </c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</row>
    <row r="2" spans="1:33" s="10" customFormat="1" ht="78.75" customHeight="1" x14ac:dyDescent="0.3">
      <c r="A2" s="11" t="s">
        <v>22</v>
      </c>
      <c r="B2" s="11" t="s">
        <v>21</v>
      </c>
      <c r="C2" s="11" t="s">
        <v>20</v>
      </c>
      <c r="D2" s="11" t="s">
        <v>19</v>
      </c>
      <c r="E2" s="11" t="s">
        <v>18</v>
      </c>
      <c r="F2" s="11" t="s">
        <v>17</v>
      </c>
      <c r="G2" s="11" t="s">
        <v>16</v>
      </c>
      <c r="H2" s="11" t="s">
        <v>15</v>
      </c>
      <c r="I2" s="11" t="s">
        <v>14</v>
      </c>
      <c r="J2" s="11" t="s">
        <v>13</v>
      </c>
      <c r="K2" s="11" t="s">
        <v>31</v>
      </c>
      <c r="L2" s="11" t="s">
        <v>12</v>
      </c>
      <c r="M2" s="11" t="s">
        <v>25</v>
      </c>
      <c r="N2" s="15" t="s">
        <v>11</v>
      </c>
      <c r="O2" s="23" t="s">
        <v>29</v>
      </c>
      <c r="P2" s="16" t="s">
        <v>10</v>
      </c>
      <c r="Q2" s="16" t="s">
        <v>9</v>
      </c>
      <c r="R2" s="14" t="s">
        <v>32</v>
      </c>
      <c r="S2" s="11" t="s">
        <v>8</v>
      </c>
      <c r="T2" s="11" t="s">
        <v>30</v>
      </c>
      <c r="U2" s="11" t="s">
        <v>24</v>
      </c>
      <c r="V2" s="11" t="s">
        <v>26</v>
      </c>
      <c r="W2" s="11" t="s">
        <v>7</v>
      </c>
      <c r="X2" s="11" t="s">
        <v>6</v>
      </c>
      <c r="Y2" s="11" t="s">
        <v>5</v>
      </c>
      <c r="Z2" s="11" t="s">
        <v>27</v>
      </c>
      <c r="AA2" s="11" t="s">
        <v>4</v>
      </c>
      <c r="AB2" s="11" t="s">
        <v>3</v>
      </c>
      <c r="AC2" s="11" t="s">
        <v>2</v>
      </c>
      <c r="AD2" s="11" t="s">
        <v>1</v>
      </c>
      <c r="AE2" s="11" t="s">
        <v>28</v>
      </c>
      <c r="AF2" s="11" t="s">
        <v>23</v>
      </c>
      <c r="AG2" s="11" t="s">
        <v>0</v>
      </c>
    </row>
    <row r="3" spans="1:33" ht="87" x14ac:dyDescent="0.35">
      <c r="A3" s="111" t="s">
        <v>33</v>
      </c>
      <c r="B3" s="111" t="s">
        <v>34</v>
      </c>
      <c r="C3" s="17" t="s">
        <v>35</v>
      </c>
      <c r="D3" s="17" t="s">
        <v>36</v>
      </c>
      <c r="E3" s="17" t="s">
        <v>37</v>
      </c>
      <c r="F3" s="111" t="s">
        <v>38</v>
      </c>
      <c r="G3" s="17" t="s">
        <v>39</v>
      </c>
      <c r="H3" s="17" t="s">
        <v>281</v>
      </c>
      <c r="I3" s="17" t="s">
        <v>40</v>
      </c>
      <c r="J3" s="17" t="s">
        <v>195</v>
      </c>
      <c r="K3" s="80">
        <v>1</v>
      </c>
      <c r="L3" s="80">
        <v>1</v>
      </c>
      <c r="M3" s="27">
        <v>0</v>
      </c>
      <c r="N3" s="111" t="s">
        <v>283</v>
      </c>
      <c r="O3" s="111" t="s">
        <v>284</v>
      </c>
      <c r="P3" s="111" t="s">
        <v>237</v>
      </c>
      <c r="Q3" s="31" t="s">
        <v>304</v>
      </c>
      <c r="R3" s="81">
        <v>1</v>
      </c>
      <c r="S3" s="72">
        <v>44682</v>
      </c>
      <c r="T3" s="62">
        <v>244</v>
      </c>
      <c r="U3" s="47" t="s">
        <v>308</v>
      </c>
      <c r="V3" s="67">
        <v>0.47499999999999998</v>
      </c>
      <c r="W3" s="36" t="s">
        <v>368</v>
      </c>
      <c r="X3" s="36" t="s">
        <v>369</v>
      </c>
      <c r="Y3" s="43" t="s">
        <v>371</v>
      </c>
      <c r="Z3" s="47" t="s">
        <v>307</v>
      </c>
      <c r="AA3" s="44" t="s">
        <v>373</v>
      </c>
      <c r="AB3" s="52" t="s">
        <v>307</v>
      </c>
      <c r="AC3" s="52" t="s">
        <v>307</v>
      </c>
      <c r="AD3" s="79" t="s">
        <v>407</v>
      </c>
      <c r="AE3" s="52" t="s">
        <v>307</v>
      </c>
      <c r="AF3" s="87">
        <v>44682</v>
      </c>
      <c r="AG3" s="45"/>
    </row>
    <row r="4" spans="1:33" ht="116" x14ac:dyDescent="0.35">
      <c r="A4" s="111"/>
      <c r="B4" s="111"/>
      <c r="C4" s="17" t="s">
        <v>41</v>
      </c>
      <c r="D4" s="17" t="s">
        <v>42</v>
      </c>
      <c r="E4" s="17" t="s">
        <v>43</v>
      </c>
      <c r="F4" s="111"/>
      <c r="G4" s="17" t="s">
        <v>44</v>
      </c>
      <c r="H4" s="17" t="s">
        <v>281</v>
      </c>
      <c r="I4" s="17" t="s">
        <v>45</v>
      </c>
      <c r="J4" s="17" t="s">
        <v>196</v>
      </c>
      <c r="K4" s="80">
        <v>1</v>
      </c>
      <c r="L4" s="28">
        <v>0</v>
      </c>
      <c r="M4" s="27">
        <v>0</v>
      </c>
      <c r="N4" s="111"/>
      <c r="O4" s="111"/>
      <c r="P4" s="111"/>
      <c r="Q4" s="31" t="s">
        <v>306</v>
      </c>
      <c r="R4" s="81">
        <v>8</v>
      </c>
      <c r="S4" s="72">
        <v>44562</v>
      </c>
      <c r="T4" s="62">
        <v>180</v>
      </c>
      <c r="U4" s="47" t="s">
        <v>309</v>
      </c>
      <c r="V4" s="67">
        <v>0.05</v>
      </c>
      <c r="W4" s="36" t="s">
        <v>368</v>
      </c>
      <c r="X4" s="36" t="s">
        <v>369</v>
      </c>
      <c r="Y4" s="43" t="s">
        <v>371</v>
      </c>
      <c r="Z4" s="57">
        <v>150000000</v>
      </c>
      <c r="AA4" s="44" t="s">
        <v>375</v>
      </c>
      <c r="AB4" s="44" t="s">
        <v>376</v>
      </c>
      <c r="AC4" s="44" t="s">
        <v>377</v>
      </c>
      <c r="AD4" s="79" t="s">
        <v>407</v>
      </c>
      <c r="AE4" s="84" t="s">
        <v>449</v>
      </c>
      <c r="AF4" s="87">
        <v>44562</v>
      </c>
      <c r="AG4" s="45"/>
    </row>
    <row r="5" spans="1:33" ht="103.9" customHeight="1" x14ac:dyDescent="0.35">
      <c r="A5" s="111"/>
      <c r="B5" s="111"/>
      <c r="C5" s="17" t="s">
        <v>46</v>
      </c>
      <c r="D5" s="17" t="s">
        <v>47</v>
      </c>
      <c r="E5" s="17" t="s">
        <v>48</v>
      </c>
      <c r="F5" s="111"/>
      <c r="G5" s="17" t="s">
        <v>49</v>
      </c>
      <c r="H5" s="17" t="s">
        <v>281</v>
      </c>
      <c r="I5" s="17" t="s">
        <v>50</v>
      </c>
      <c r="J5" s="17" t="s">
        <v>197</v>
      </c>
      <c r="K5" s="80">
        <v>3</v>
      </c>
      <c r="L5" s="28">
        <v>3</v>
      </c>
      <c r="M5" s="27">
        <v>3</v>
      </c>
      <c r="N5" s="111"/>
      <c r="O5" s="111"/>
      <c r="P5" s="111"/>
      <c r="Q5" s="31" t="s">
        <v>305</v>
      </c>
      <c r="R5" s="81">
        <v>3</v>
      </c>
      <c r="S5" s="72">
        <v>44682</v>
      </c>
      <c r="T5" s="62">
        <v>244</v>
      </c>
      <c r="U5" s="47" t="s">
        <v>309</v>
      </c>
      <c r="V5" s="67">
        <v>0.47499999999999998</v>
      </c>
      <c r="W5" s="36" t="s">
        <v>368</v>
      </c>
      <c r="X5" s="36" t="s">
        <v>369</v>
      </c>
      <c r="Y5" s="43" t="s">
        <v>372</v>
      </c>
      <c r="Z5" s="47" t="s">
        <v>307</v>
      </c>
      <c r="AA5" s="44" t="s">
        <v>374</v>
      </c>
      <c r="AB5" s="52" t="s">
        <v>307</v>
      </c>
      <c r="AC5" s="52" t="s">
        <v>307</v>
      </c>
      <c r="AD5" s="79" t="s">
        <v>407</v>
      </c>
      <c r="AE5" s="52" t="s">
        <v>307</v>
      </c>
      <c r="AF5" s="87">
        <v>44682</v>
      </c>
      <c r="AG5" s="45"/>
    </row>
    <row r="6" spans="1:33" ht="108.65" customHeight="1" x14ac:dyDescent="0.35">
      <c r="A6" s="111" t="s">
        <v>51</v>
      </c>
      <c r="B6" s="111" t="s">
        <v>52</v>
      </c>
      <c r="C6" s="111" t="s">
        <v>53</v>
      </c>
      <c r="D6" s="111" t="s">
        <v>54</v>
      </c>
      <c r="E6" s="111" t="s">
        <v>55</v>
      </c>
      <c r="F6" s="111" t="s">
        <v>56</v>
      </c>
      <c r="G6" s="18" t="s">
        <v>57</v>
      </c>
      <c r="H6" s="17" t="s">
        <v>281</v>
      </c>
      <c r="I6" s="18" t="s">
        <v>58</v>
      </c>
      <c r="J6" s="18" t="s">
        <v>198</v>
      </c>
      <c r="K6" s="80">
        <v>60</v>
      </c>
      <c r="L6" s="28">
        <v>15</v>
      </c>
      <c r="M6" s="46">
        <f>788+1217</f>
        <v>2005</v>
      </c>
      <c r="N6" s="111" t="s">
        <v>238</v>
      </c>
      <c r="O6" s="111" t="s">
        <v>239</v>
      </c>
      <c r="P6" s="111" t="s">
        <v>240</v>
      </c>
      <c r="Q6" s="32" t="s">
        <v>311</v>
      </c>
      <c r="R6" s="81">
        <v>15</v>
      </c>
      <c r="S6" s="72">
        <v>44562</v>
      </c>
      <c r="T6" s="71">
        <v>365</v>
      </c>
      <c r="U6" s="47" t="s">
        <v>310</v>
      </c>
      <c r="V6" s="67">
        <v>0.5</v>
      </c>
      <c r="W6" s="36" t="s">
        <v>368</v>
      </c>
      <c r="X6" s="36" t="s">
        <v>363</v>
      </c>
      <c r="Y6" s="43" t="s">
        <v>371</v>
      </c>
      <c r="Z6" s="58">
        <v>294800000</v>
      </c>
      <c r="AA6" s="44" t="s">
        <v>375</v>
      </c>
      <c r="AB6" s="44" t="s">
        <v>379</v>
      </c>
      <c r="AC6" s="44" t="s">
        <v>378</v>
      </c>
      <c r="AD6" s="79" t="s">
        <v>407</v>
      </c>
      <c r="AE6" s="54" t="s">
        <v>449</v>
      </c>
      <c r="AF6" s="87">
        <v>44562</v>
      </c>
      <c r="AG6" s="45"/>
    </row>
    <row r="7" spans="1:33" ht="76.150000000000006" customHeight="1" x14ac:dyDescent="0.35">
      <c r="A7" s="111"/>
      <c r="B7" s="111"/>
      <c r="C7" s="111"/>
      <c r="D7" s="111"/>
      <c r="E7" s="111"/>
      <c r="F7" s="111"/>
      <c r="G7" s="18" t="s">
        <v>59</v>
      </c>
      <c r="H7" s="17" t="s">
        <v>281</v>
      </c>
      <c r="I7" s="18" t="s">
        <v>60</v>
      </c>
      <c r="J7" s="18" t="s">
        <v>199</v>
      </c>
      <c r="K7" s="80">
        <v>60</v>
      </c>
      <c r="L7" s="28">
        <v>15</v>
      </c>
      <c r="M7" s="46">
        <f>66+46</f>
        <v>112</v>
      </c>
      <c r="N7" s="111"/>
      <c r="O7" s="111"/>
      <c r="P7" s="111"/>
      <c r="Q7" s="32" t="s">
        <v>312</v>
      </c>
      <c r="R7" s="81">
        <v>15</v>
      </c>
      <c r="S7" s="72">
        <v>44562</v>
      </c>
      <c r="T7" s="71">
        <v>365</v>
      </c>
      <c r="U7" s="47" t="s">
        <v>308</v>
      </c>
      <c r="V7" s="67">
        <v>0.5</v>
      </c>
      <c r="W7" s="36" t="s">
        <v>368</v>
      </c>
      <c r="X7" s="36" t="s">
        <v>363</v>
      </c>
      <c r="Y7" s="43" t="s">
        <v>371</v>
      </c>
      <c r="Z7" s="59">
        <v>88073238.989999995</v>
      </c>
      <c r="AA7" s="44" t="s">
        <v>375</v>
      </c>
      <c r="AB7" s="44" t="s">
        <v>379</v>
      </c>
      <c r="AC7" s="44" t="s">
        <v>378</v>
      </c>
      <c r="AD7" s="79" t="s">
        <v>407</v>
      </c>
      <c r="AE7" s="54" t="s">
        <v>449</v>
      </c>
      <c r="AF7" s="87">
        <v>44562</v>
      </c>
      <c r="AG7" s="45"/>
    </row>
    <row r="8" spans="1:33" ht="72.5" x14ac:dyDescent="0.35">
      <c r="A8" s="111"/>
      <c r="B8" s="111"/>
      <c r="C8" s="17" t="s">
        <v>61</v>
      </c>
      <c r="D8" s="17" t="s">
        <v>62</v>
      </c>
      <c r="E8" s="17" t="s">
        <v>63</v>
      </c>
      <c r="F8" s="111" t="s">
        <v>64</v>
      </c>
      <c r="G8" s="18" t="s">
        <v>282</v>
      </c>
      <c r="H8" s="17" t="s">
        <v>281</v>
      </c>
      <c r="I8" s="18" t="s">
        <v>65</v>
      </c>
      <c r="J8" s="18" t="s">
        <v>200</v>
      </c>
      <c r="K8" s="80">
        <v>1</v>
      </c>
      <c r="L8" s="28">
        <v>1</v>
      </c>
      <c r="M8" s="27">
        <v>0</v>
      </c>
      <c r="N8" s="111" t="s">
        <v>241</v>
      </c>
      <c r="O8" s="111" t="s">
        <v>242</v>
      </c>
      <c r="P8" s="22" t="s">
        <v>243</v>
      </c>
      <c r="Q8" s="22" t="s">
        <v>313</v>
      </c>
      <c r="R8" s="81">
        <v>1</v>
      </c>
      <c r="S8" s="72">
        <v>44713</v>
      </c>
      <c r="T8" s="71">
        <v>210</v>
      </c>
      <c r="U8" s="47" t="s">
        <v>308</v>
      </c>
      <c r="V8" s="67">
        <v>0.1</v>
      </c>
      <c r="W8" s="36" t="s">
        <v>368</v>
      </c>
      <c r="X8" s="36" t="s">
        <v>363</v>
      </c>
      <c r="Y8" s="43" t="s">
        <v>371</v>
      </c>
      <c r="Z8" s="51" t="s">
        <v>383</v>
      </c>
      <c r="AA8" s="73" t="s">
        <v>383</v>
      </c>
      <c r="AB8" s="73" t="s">
        <v>383</v>
      </c>
      <c r="AC8" s="73" t="s">
        <v>383</v>
      </c>
      <c r="AD8" s="79" t="s">
        <v>407</v>
      </c>
      <c r="AE8" s="54" t="s">
        <v>449</v>
      </c>
      <c r="AF8" s="87">
        <v>44713</v>
      </c>
      <c r="AG8" s="45"/>
    </row>
    <row r="9" spans="1:33" ht="83.5" customHeight="1" x14ac:dyDescent="0.35">
      <c r="A9" s="111"/>
      <c r="B9" s="111"/>
      <c r="C9" s="111" t="s">
        <v>66</v>
      </c>
      <c r="D9" s="111" t="s">
        <v>67</v>
      </c>
      <c r="E9" s="111" t="s">
        <v>68</v>
      </c>
      <c r="F9" s="111"/>
      <c r="G9" s="101" t="s">
        <v>69</v>
      </c>
      <c r="H9" s="101" t="s">
        <v>281</v>
      </c>
      <c r="I9" s="101" t="s">
        <v>70</v>
      </c>
      <c r="J9" s="101" t="s">
        <v>201</v>
      </c>
      <c r="K9" s="101">
        <v>8</v>
      </c>
      <c r="L9" s="101">
        <v>2</v>
      </c>
      <c r="M9" s="101">
        <v>13</v>
      </c>
      <c r="N9" s="111"/>
      <c r="O9" s="111"/>
      <c r="P9" s="101" t="s">
        <v>244</v>
      </c>
      <c r="Q9" s="22" t="s">
        <v>314</v>
      </c>
      <c r="R9" s="81">
        <v>2</v>
      </c>
      <c r="S9" s="72">
        <v>44593</v>
      </c>
      <c r="T9" s="71">
        <v>330</v>
      </c>
      <c r="U9" s="47" t="s">
        <v>308</v>
      </c>
      <c r="V9" s="67">
        <v>0.1</v>
      </c>
      <c r="W9" s="36" t="s">
        <v>368</v>
      </c>
      <c r="X9" s="36" t="s">
        <v>363</v>
      </c>
      <c r="Y9" s="43" t="s">
        <v>371</v>
      </c>
      <c r="Z9" s="59">
        <v>20883510.09</v>
      </c>
      <c r="AA9" s="44" t="s">
        <v>380</v>
      </c>
      <c r="AB9" s="44" t="s">
        <v>381</v>
      </c>
      <c r="AC9" s="44" t="s">
        <v>382</v>
      </c>
      <c r="AD9" s="79" t="s">
        <v>407</v>
      </c>
      <c r="AE9" s="54" t="s">
        <v>450</v>
      </c>
      <c r="AF9" s="87">
        <v>44593</v>
      </c>
      <c r="AG9" s="45"/>
    </row>
    <row r="10" spans="1:33" ht="174" x14ac:dyDescent="0.35">
      <c r="A10" s="111"/>
      <c r="B10" s="111"/>
      <c r="C10" s="111"/>
      <c r="D10" s="111"/>
      <c r="E10" s="111"/>
      <c r="F10" s="111"/>
      <c r="G10" s="102"/>
      <c r="H10" s="102"/>
      <c r="I10" s="102"/>
      <c r="J10" s="102"/>
      <c r="K10" s="102"/>
      <c r="L10" s="102"/>
      <c r="M10" s="102"/>
      <c r="N10" s="111"/>
      <c r="O10" s="111"/>
      <c r="P10" s="102"/>
      <c r="Q10" s="22" t="s">
        <v>318</v>
      </c>
      <c r="R10" s="81">
        <v>1</v>
      </c>
      <c r="S10" s="72">
        <v>44593</v>
      </c>
      <c r="T10" s="71">
        <v>330</v>
      </c>
      <c r="U10" s="47" t="s">
        <v>308</v>
      </c>
      <c r="V10" s="67">
        <v>0.1</v>
      </c>
      <c r="W10" s="36" t="s">
        <v>368</v>
      </c>
      <c r="X10" s="36" t="s">
        <v>363</v>
      </c>
      <c r="Y10" s="43" t="s">
        <v>371</v>
      </c>
      <c r="Z10" s="59">
        <v>187951590.90000001</v>
      </c>
      <c r="AA10" s="44" t="s">
        <v>380</v>
      </c>
      <c r="AB10" s="44" t="s">
        <v>381</v>
      </c>
      <c r="AC10" s="44" t="s">
        <v>382</v>
      </c>
      <c r="AD10" s="79" t="s">
        <v>408</v>
      </c>
      <c r="AE10" s="85" t="s">
        <v>405</v>
      </c>
      <c r="AF10" s="87" t="s">
        <v>405</v>
      </c>
      <c r="AG10" s="45"/>
    </row>
    <row r="11" spans="1:33" ht="114.65" customHeight="1" x14ac:dyDescent="0.35">
      <c r="A11" s="111"/>
      <c r="B11" s="111"/>
      <c r="C11" s="111"/>
      <c r="D11" s="111"/>
      <c r="E11" s="111"/>
      <c r="F11" s="111"/>
      <c r="G11" s="111" t="s">
        <v>71</v>
      </c>
      <c r="H11" s="111" t="s">
        <v>281</v>
      </c>
      <c r="I11" s="111" t="s">
        <v>72</v>
      </c>
      <c r="J11" s="111" t="s">
        <v>202</v>
      </c>
      <c r="K11" s="111">
        <v>17</v>
      </c>
      <c r="L11" s="111">
        <v>6</v>
      </c>
      <c r="M11" s="111" t="s">
        <v>296</v>
      </c>
      <c r="N11" s="111"/>
      <c r="O11" s="111"/>
      <c r="P11" s="111" t="s">
        <v>245</v>
      </c>
      <c r="Q11" s="34" t="s">
        <v>316</v>
      </c>
      <c r="R11" s="81">
        <v>24</v>
      </c>
      <c r="S11" s="72">
        <v>44562</v>
      </c>
      <c r="T11" s="62">
        <v>365</v>
      </c>
      <c r="U11" s="47" t="s">
        <v>308</v>
      </c>
      <c r="V11" s="67">
        <v>0.5</v>
      </c>
      <c r="W11" s="36" t="s">
        <v>368</v>
      </c>
      <c r="X11" s="36" t="s">
        <v>363</v>
      </c>
      <c r="Y11" s="43" t="s">
        <v>371</v>
      </c>
      <c r="Z11" s="60">
        <v>1225400000</v>
      </c>
      <c r="AA11" s="44" t="s">
        <v>375</v>
      </c>
      <c r="AB11" s="44" t="s">
        <v>381</v>
      </c>
      <c r="AC11" s="44" t="s">
        <v>382</v>
      </c>
      <c r="AD11" s="79" t="s">
        <v>407</v>
      </c>
      <c r="AE11" s="54" t="s">
        <v>449</v>
      </c>
      <c r="AF11" s="87">
        <v>44562</v>
      </c>
      <c r="AG11" s="45"/>
    </row>
    <row r="12" spans="1:33" ht="159.5" x14ac:dyDescent="0.35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34" t="s">
        <v>315</v>
      </c>
      <c r="R12" s="81">
        <v>2</v>
      </c>
      <c r="S12" s="72">
        <v>44593</v>
      </c>
      <c r="T12" s="62">
        <v>330</v>
      </c>
      <c r="U12" s="65">
        <v>123</v>
      </c>
      <c r="V12" s="67">
        <v>0.1</v>
      </c>
      <c r="W12" s="36" t="s">
        <v>368</v>
      </c>
      <c r="X12" s="36" t="s">
        <v>363</v>
      </c>
      <c r="Y12" s="43" t="s">
        <v>371</v>
      </c>
      <c r="Z12" s="60">
        <v>10000000</v>
      </c>
      <c r="AA12" s="44" t="s">
        <v>375</v>
      </c>
      <c r="AB12" s="44" t="s">
        <v>381</v>
      </c>
      <c r="AC12" s="44" t="s">
        <v>382</v>
      </c>
      <c r="AD12" s="79" t="s">
        <v>407</v>
      </c>
      <c r="AE12" s="54" t="s">
        <v>450</v>
      </c>
      <c r="AF12" s="87">
        <v>44593</v>
      </c>
      <c r="AG12" s="45"/>
    </row>
    <row r="13" spans="1:33" ht="87.65" customHeight="1" x14ac:dyDescent="0.35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34" t="s">
        <v>317</v>
      </c>
      <c r="R13" s="81">
        <v>2</v>
      </c>
      <c r="S13" s="72">
        <v>44593</v>
      </c>
      <c r="T13" s="62">
        <v>330</v>
      </c>
      <c r="U13" s="65">
        <v>33</v>
      </c>
      <c r="V13" s="68">
        <v>0.1</v>
      </c>
      <c r="W13" s="36" t="s">
        <v>368</v>
      </c>
      <c r="X13" s="36" t="s">
        <v>363</v>
      </c>
      <c r="Y13" s="43" t="s">
        <v>371</v>
      </c>
      <c r="Z13" s="60">
        <v>104456338</v>
      </c>
      <c r="AA13" s="44" t="s">
        <v>375</v>
      </c>
      <c r="AB13" s="44" t="s">
        <v>381</v>
      </c>
      <c r="AC13" s="44" t="s">
        <v>382</v>
      </c>
      <c r="AD13" s="79" t="s">
        <v>407</v>
      </c>
      <c r="AE13" s="54" t="s">
        <v>451</v>
      </c>
      <c r="AF13" s="87">
        <v>44593</v>
      </c>
      <c r="AG13" s="45"/>
    </row>
    <row r="14" spans="1:33" ht="174" x14ac:dyDescent="0.35">
      <c r="A14" s="111"/>
      <c r="B14" s="111"/>
      <c r="C14" s="18" t="s">
        <v>73</v>
      </c>
      <c r="D14" s="18" t="s">
        <v>74</v>
      </c>
      <c r="E14" s="18" t="s">
        <v>75</v>
      </c>
      <c r="F14" s="17" t="s">
        <v>76</v>
      </c>
      <c r="G14" s="18" t="s">
        <v>77</v>
      </c>
      <c r="H14" s="17" t="s">
        <v>281</v>
      </c>
      <c r="I14" s="18" t="s">
        <v>78</v>
      </c>
      <c r="J14" s="18" t="s">
        <v>203</v>
      </c>
      <c r="K14" s="80">
        <v>260</v>
      </c>
      <c r="L14" s="80">
        <v>79</v>
      </c>
      <c r="M14" s="44">
        <f>22+66</f>
        <v>88</v>
      </c>
      <c r="N14" s="18" t="s">
        <v>246</v>
      </c>
      <c r="O14" s="18" t="s">
        <v>247</v>
      </c>
      <c r="P14" s="17" t="s">
        <v>248</v>
      </c>
      <c r="Q14" s="33" t="s">
        <v>319</v>
      </c>
      <c r="R14" s="81">
        <v>79</v>
      </c>
      <c r="S14" s="72">
        <v>44562</v>
      </c>
      <c r="T14" s="62">
        <v>365</v>
      </c>
      <c r="U14" s="47" t="s">
        <v>308</v>
      </c>
      <c r="V14" s="69">
        <v>1</v>
      </c>
      <c r="W14" s="36" t="s">
        <v>368</v>
      </c>
      <c r="X14" s="36" t="s">
        <v>363</v>
      </c>
      <c r="Y14" s="43" t="s">
        <v>371</v>
      </c>
      <c r="Z14" s="60">
        <v>167507042</v>
      </c>
      <c r="AA14" s="44" t="s">
        <v>375</v>
      </c>
      <c r="AB14" s="51" t="s">
        <v>384</v>
      </c>
      <c r="AC14" s="44" t="s">
        <v>385</v>
      </c>
      <c r="AD14" s="79" t="s">
        <v>407</v>
      </c>
      <c r="AE14" s="54" t="s">
        <v>449</v>
      </c>
      <c r="AF14" s="82">
        <v>44562</v>
      </c>
      <c r="AG14" s="45"/>
    </row>
    <row r="15" spans="1:33" ht="159.5" x14ac:dyDescent="0.35">
      <c r="A15" s="111"/>
      <c r="B15" s="111"/>
      <c r="C15" s="18" t="s">
        <v>79</v>
      </c>
      <c r="D15" s="18" t="s">
        <v>80</v>
      </c>
      <c r="E15" s="18" t="s">
        <v>81</v>
      </c>
      <c r="F15" s="111" t="s">
        <v>82</v>
      </c>
      <c r="G15" s="18" t="s">
        <v>83</v>
      </c>
      <c r="H15" s="17" t="s">
        <v>281</v>
      </c>
      <c r="I15" s="18" t="s">
        <v>84</v>
      </c>
      <c r="J15" s="18" t="s">
        <v>204</v>
      </c>
      <c r="K15" s="80">
        <v>3</v>
      </c>
      <c r="L15" s="80">
        <v>3</v>
      </c>
      <c r="M15" s="24">
        <v>3</v>
      </c>
      <c r="N15" s="111" t="s">
        <v>249</v>
      </c>
      <c r="O15" s="111" t="s">
        <v>250</v>
      </c>
      <c r="P15" s="17" t="s">
        <v>251</v>
      </c>
      <c r="Q15" s="33" t="s">
        <v>320</v>
      </c>
      <c r="R15" s="81">
        <v>48</v>
      </c>
      <c r="S15" s="72">
        <v>44562</v>
      </c>
      <c r="T15" s="62">
        <v>365</v>
      </c>
      <c r="U15" s="47" t="s">
        <v>308</v>
      </c>
      <c r="V15" s="69">
        <v>0.5</v>
      </c>
      <c r="W15" s="36" t="s">
        <v>368</v>
      </c>
      <c r="X15" s="36" t="s">
        <v>363</v>
      </c>
      <c r="Y15" s="43" t="s">
        <v>371</v>
      </c>
      <c r="Z15" s="113">
        <v>1740200000</v>
      </c>
      <c r="AA15" s="91" t="s">
        <v>375</v>
      </c>
      <c r="AB15" s="91" t="s">
        <v>387</v>
      </c>
      <c r="AC15" s="91" t="s">
        <v>386</v>
      </c>
      <c r="AD15" s="100" t="s">
        <v>407</v>
      </c>
      <c r="AE15" s="100" t="s">
        <v>449</v>
      </c>
      <c r="AF15" s="121">
        <v>44562</v>
      </c>
      <c r="AG15" s="121"/>
    </row>
    <row r="16" spans="1:33" ht="116" x14ac:dyDescent="0.35">
      <c r="A16" s="111"/>
      <c r="B16" s="111"/>
      <c r="C16" s="18" t="s">
        <v>85</v>
      </c>
      <c r="D16" s="18" t="s">
        <v>58</v>
      </c>
      <c r="E16" s="18" t="s">
        <v>86</v>
      </c>
      <c r="F16" s="111"/>
      <c r="G16" s="18" t="s">
        <v>87</v>
      </c>
      <c r="H16" s="17" t="s">
        <v>281</v>
      </c>
      <c r="I16" s="18" t="s">
        <v>88</v>
      </c>
      <c r="J16" s="18" t="s">
        <v>205</v>
      </c>
      <c r="K16" s="80">
        <v>3000</v>
      </c>
      <c r="L16" s="80">
        <v>1000</v>
      </c>
      <c r="M16" s="24">
        <v>2659</v>
      </c>
      <c r="N16" s="111"/>
      <c r="O16" s="111"/>
      <c r="P16" s="17" t="s">
        <v>252</v>
      </c>
      <c r="Q16" s="33" t="s">
        <v>321</v>
      </c>
      <c r="R16" s="81">
        <v>1000</v>
      </c>
      <c r="S16" s="72">
        <v>44593</v>
      </c>
      <c r="T16" s="62">
        <v>330</v>
      </c>
      <c r="U16" s="65">
        <v>1000</v>
      </c>
      <c r="V16" s="69">
        <v>0.2</v>
      </c>
      <c r="W16" s="36" t="s">
        <v>368</v>
      </c>
      <c r="X16" s="36" t="s">
        <v>363</v>
      </c>
      <c r="Y16" s="43" t="s">
        <v>371</v>
      </c>
      <c r="Z16" s="114"/>
      <c r="AA16" s="93"/>
      <c r="AB16" s="93"/>
      <c r="AC16" s="93"/>
      <c r="AD16" s="100"/>
      <c r="AE16" s="100"/>
      <c r="AF16" s="100"/>
      <c r="AG16" s="100"/>
    </row>
    <row r="17" spans="1:33" ht="159.5" x14ac:dyDescent="0.35">
      <c r="A17" s="111"/>
      <c r="B17" s="111"/>
      <c r="C17" s="18" t="s">
        <v>89</v>
      </c>
      <c r="D17" s="18" t="s">
        <v>90</v>
      </c>
      <c r="E17" s="18" t="s">
        <v>91</v>
      </c>
      <c r="F17" s="111"/>
      <c r="G17" s="18" t="s">
        <v>92</v>
      </c>
      <c r="H17" s="17" t="s">
        <v>281</v>
      </c>
      <c r="I17" s="18" t="s">
        <v>93</v>
      </c>
      <c r="J17" s="18" t="s">
        <v>206</v>
      </c>
      <c r="K17" s="80">
        <v>6</v>
      </c>
      <c r="L17" s="80">
        <v>2</v>
      </c>
      <c r="M17" s="25" t="s">
        <v>303</v>
      </c>
      <c r="N17" s="111"/>
      <c r="O17" s="111"/>
      <c r="P17" s="17" t="s">
        <v>251</v>
      </c>
      <c r="Q17" s="33" t="s">
        <v>322</v>
      </c>
      <c r="R17" s="81">
        <v>2</v>
      </c>
      <c r="S17" s="72">
        <v>44593</v>
      </c>
      <c r="T17" s="62">
        <v>330</v>
      </c>
      <c r="U17" s="47" t="s">
        <v>350</v>
      </c>
      <c r="V17" s="69">
        <v>0.1</v>
      </c>
      <c r="W17" s="36" t="s">
        <v>368</v>
      </c>
      <c r="X17" s="36" t="s">
        <v>363</v>
      </c>
      <c r="Y17" s="43" t="s">
        <v>371</v>
      </c>
      <c r="Z17" s="58">
        <v>160000000</v>
      </c>
      <c r="AA17" s="44" t="s">
        <v>375</v>
      </c>
      <c r="AB17" s="44" t="s">
        <v>387</v>
      </c>
      <c r="AC17" s="44" t="s">
        <v>386</v>
      </c>
      <c r="AD17" s="79" t="s">
        <v>407</v>
      </c>
      <c r="AE17" s="54" t="s">
        <v>451</v>
      </c>
      <c r="AF17" s="87">
        <v>44593</v>
      </c>
      <c r="AG17" s="45"/>
    </row>
    <row r="18" spans="1:33" ht="101.5" x14ac:dyDescent="0.35">
      <c r="A18" s="111"/>
      <c r="B18" s="111"/>
      <c r="C18" s="18" t="s">
        <v>94</v>
      </c>
      <c r="D18" s="18" t="s">
        <v>95</v>
      </c>
      <c r="E18" s="18" t="s">
        <v>96</v>
      </c>
      <c r="F18" s="111"/>
      <c r="G18" s="18" t="s">
        <v>97</v>
      </c>
      <c r="H18" s="17" t="s">
        <v>281</v>
      </c>
      <c r="I18" s="18" t="s">
        <v>58</v>
      </c>
      <c r="J18" s="18" t="s">
        <v>207</v>
      </c>
      <c r="K18" s="80">
        <v>8</v>
      </c>
      <c r="L18" s="80">
        <v>3</v>
      </c>
      <c r="M18" s="24">
        <v>11</v>
      </c>
      <c r="N18" s="111"/>
      <c r="O18" s="111"/>
      <c r="P18" s="17" t="s">
        <v>253</v>
      </c>
      <c r="Q18" s="33" t="s">
        <v>323</v>
      </c>
      <c r="R18" s="90">
        <v>3</v>
      </c>
      <c r="S18" s="72">
        <v>44593</v>
      </c>
      <c r="T18" s="62">
        <v>330</v>
      </c>
      <c r="U18" s="65">
        <v>400</v>
      </c>
      <c r="V18" s="69">
        <v>0.2</v>
      </c>
      <c r="W18" s="36" t="s">
        <v>368</v>
      </c>
      <c r="X18" s="36" t="s">
        <v>363</v>
      </c>
      <c r="Y18" s="43" t="s">
        <v>371</v>
      </c>
      <c r="Z18" s="60">
        <v>14166199</v>
      </c>
      <c r="AA18" s="44" t="s">
        <v>375</v>
      </c>
      <c r="AB18" s="44" t="s">
        <v>387</v>
      </c>
      <c r="AC18" s="44" t="s">
        <v>386</v>
      </c>
      <c r="AD18" s="79" t="s">
        <v>407</v>
      </c>
      <c r="AE18" s="54" t="s">
        <v>451</v>
      </c>
      <c r="AF18" s="87">
        <v>44593</v>
      </c>
      <c r="AG18" s="45"/>
    </row>
    <row r="19" spans="1:33" ht="86.5" customHeight="1" x14ac:dyDescent="0.35">
      <c r="A19" s="111"/>
      <c r="B19" s="111"/>
      <c r="C19" s="111" t="s">
        <v>98</v>
      </c>
      <c r="D19" s="111" t="s">
        <v>99</v>
      </c>
      <c r="E19" s="111" t="s">
        <v>100</v>
      </c>
      <c r="F19" s="111" t="s">
        <v>101</v>
      </c>
      <c r="G19" s="18" t="s">
        <v>102</v>
      </c>
      <c r="H19" s="17" t="s">
        <v>281</v>
      </c>
      <c r="I19" s="18" t="s">
        <v>58</v>
      </c>
      <c r="J19" s="18" t="s">
        <v>208</v>
      </c>
      <c r="K19" s="80">
        <v>1</v>
      </c>
      <c r="L19" s="80" t="s">
        <v>297</v>
      </c>
      <c r="M19" s="27">
        <v>1</v>
      </c>
      <c r="N19" s="101" t="s">
        <v>254</v>
      </c>
      <c r="O19" s="101" t="s">
        <v>255</v>
      </c>
      <c r="P19" s="101" t="s">
        <v>256</v>
      </c>
      <c r="Q19" s="105" t="s">
        <v>324</v>
      </c>
      <c r="R19" s="118">
        <v>708</v>
      </c>
      <c r="S19" s="119">
        <v>44593</v>
      </c>
      <c r="T19" s="111">
        <v>330</v>
      </c>
      <c r="U19" s="111">
        <v>708</v>
      </c>
      <c r="V19" s="120">
        <v>0.5</v>
      </c>
      <c r="W19" s="101" t="s">
        <v>368</v>
      </c>
      <c r="X19" s="101" t="s">
        <v>363</v>
      </c>
      <c r="Y19" s="101" t="s">
        <v>371</v>
      </c>
      <c r="Z19" s="103">
        <v>246300000</v>
      </c>
      <c r="AA19" s="101" t="s">
        <v>375</v>
      </c>
      <c r="AB19" s="101" t="s">
        <v>389</v>
      </c>
      <c r="AC19" s="101" t="s">
        <v>388</v>
      </c>
      <c r="AD19" s="100" t="s">
        <v>407</v>
      </c>
      <c r="AE19" s="100" t="s">
        <v>449</v>
      </c>
      <c r="AF19" s="121">
        <v>44562</v>
      </c>
      <c r="AG19" s="121"/>
    </row>
    <row r="20" spans="1:33" ht="49.5" customHeight="1" x14ac:dyDescent="0.35">
      <c r="A20" s="111"/>
      <c r="B20" s="111"/>
      <c r="C20" s="111"/>
      <c r="D20" s="111"/>
      <c r="E20" s="111"/>
      <c r="F20" s="111"/>
      <c r="G20" s="18" t="s">
        <v>103</v>
      </c>
      <c r="H20" s="17" t="s">
        <v>281</v>
      </c>
      <c r="I20" s="18" t="s">
        <v>104</v>
      </c>
      <c r="J20" s="18" t="s">
        <v>209</v>
      </c>
      <c r="K20" s="26">
        <v>2500</v>
      </c>
      <c r="L20" s="26">
        <v>708</v>
      </c>
      <c r="M20" s="27">
        <f>627+2337</f>
        <v>2964</v>
      </c>
      <c r="N20" s="112"/>
      <c r="O20" s="112"/>
      <c r="P20" s="112"/>
      <c r="Q20" s="105"/>
      <c r="R20" s="118"/>
      <c r="S20" s="111"/>
      <c r="T20" s="111"/>
      <c r="U20" s="111"/>
      <c r="V20" s="120"/>
      <c r="W20" s="102"/>
      <c r="X20" s="102" t="s">
        <v>363</v>
      </c>
      <c r="Y20" s="102" t="s">
        <v>371</v>
      </c>
      <c r="Z20" s="104"/>
      <c r="AA20" s="102" t="s">
        <v>375</v>
      </c>
      <c r="AB20" s="102"/>
      <c r="AC20" s="102"/>
      <c r="AD20" s="100"/>
      <c r="AE20" s="100"/>
      <c r="AF20" s="100"/>
      <c r="AG20" s="100"/>
    </row>
    <row r="21" spans="1:33" ht="82.9" customHeight="1" x14ac:dyDescent="0.35">
      <c r="A21" s="111"/>
      <c r="B21" s="111"/>
      <c r="C21" s="111"/>
      <c r="D21" s="111"/>
      <c r="E21" s="111"/>
      <c r="F21" s="111"/>
      <c r="G21" s="18" t="s">
        <v>105</v>
      </c>
      <c r="H21" s="17" t="s">
        <v>281</v>
      </c>
      <c r="I21" s="18" t="s">
        <v>106</v>
      </c>
      <c r="J21" s="18" t="s">
        <v>210</v>
      </c>
      <c r="K21" s="80">
        <v>120</v>
      </c>
      <c r="L21" s="80">
        <v>40</v>
      </c>
      <c r="M21" s="24">
        <v>40</v>
      </c>
      <c r="N21" s="102"/>
      <c r="O21" s="102"/>
      <c r="P21" s="102"/>
      <c r="Q21" s="37" t="s">
        <v>210</v>
      </c>
      <c r="R21" s="81">
        <v>40</v>
      </c>
      <c r="S21" s="72">
        <v>44593</v>
      </c>
      <c r="T21" s="62">
        <v>330</v>
      </c>
      <c r="U21" s="65">
        <v>40</v>
      </c>
      <c r="V21" s="69">
        <v>0.5</v>
      </c>
      <c r="W21" s="36" t="s">
        <v>368</v>
      </c>
      <c r="X21" s="36" t="s">
        <v>363</v>
      </c>
      <c r="Y21" s="43" t="s">
        <v>371</v>
      </c>
      <c r="Z21" s="60">
        <v>117429577.2</v>
      </c>
      <c r="AA21" s="44" t="s">
        <v>375</v>
      </c>
      <c r="AB21" s="44" t="s">
        <v>389</v>
      </c>
      <c r="AC21" s="44" t="s">
        <v>388</v>
      </c>
      <c r="AD21" s="79" t="s">
        <v>407</v>
      </c>
      <c r="AE21" s="54" t="s">
        <v>452</v>
      </c>
      <c r="AF21" s="87">
        <v>44593</v>
      </c>
      <c r="AG21" s="45"/>
    </row>
    <row r="22" spans="1:33" ht="130.5" x14ac:dyDescent="0.35">
      <c r="A22" s="111"/>
      <c r="B22" s="111"/>
      <c r="C22" s="111"/>
      <c r="D22" s="111"/>
      <c r="E22" s="111"/>
      <c r="F22" s="17" t="s">
        <v>107</v>
      </c>
      <c r="G22" s="18" t="s">
        <v>108</v>
      </c>
      <c r="H22" s="17" t="s">
        <v>281</v>
      </c>
      <c r="I22" s="18" t="s">
        <v>109</v>
      </c>
      <c r="J22" s="18" t="s">
        <v>211</v>
      </c>
      <c r="K22" s="80">
        <v>4</v>
      </c>
      <c r="L22" s="80">
        <v>1</v>
      </c>
      <c r="M22" s="24">
        <v>0</v>
      </c>
      <c r="N22" s="44" t="s">
        <v>365</v>
      </c>
      <c r="O22" s="44" t="s">
        <v>364</v>
      </c>
      <c r="P22" s="18" t="s">
        <v>257</v>
      </c>
      <c r="Q22" s="38" t="s">
        <v>325</v>
      </c>
      <c r="R22" s="81">
        <v>1</v>
      </c>
      <c r="S22" s="72">
        <v>44593</v>
      </c>
      <c r="T22" s="62">
        <v>330</v>
      </c>
      <c r="U22" s="47" t="s">
        <v>351</v>
      </c>
      <c r="V22" s="69">
        <v>1</v>
      </c>
      <c r="W22" s="36" t="s">
        <v>368</v>
      </c>
      <c r="X22" s="36" t="s">
        <v>363</v>
      </c>
      <c r="Y22" s="43" t="s">
        <v>371</v>
      </c>
      <c r="Z22" s="60">
        <v>213729577</v>
      </c>
      <c r="AA22" s="44" t="s">
        <v>375</v>
      </c>
      <c r="AB22" s="44" t="s">
        <v>390</v>
      </c>
      <c r="AC22" s="44" t="s">
        <v>391</v>
      </c>
      <c r="AD22" s="79" t="s">
        <v>407</v>
      </c>
      <c r="AE22" s="54" t="s">
        <v>449</v>
      </c>
      <c r="AF22" s="87">
        <v>44713</v>
      </c>
      <c r="AG22" s="45"/>
    </row>
    <row r="23" spans="1:33" ht="147" customHeight="1" x14ac:dyDescent="0.35">
      <c r="A23" s="111"/>
      <c r="B23" s="111" t="s">
        <v>110</v>
      </c>
      <c r="C23" s="18" t="s">
        <v>111</v>
      </c>
      <c r="D23" s="18" t="s">
        <v>112</v>
      </c>
      <c r="E23" s="18" t="s">
        <v>113</v>
      </c>
      <c r="F23" s="111" t="s">
        <v>114</v>
      </c>
      <c r="G23" s="18" t="s">
        <v>115</v>
      </c>
      <c r="H23" s="17" t="s">
        <v>281</v>
      </c>
      <c r="I23" s="18" t="s">
        <v>116</v>
      </c>
      <c r="J23" s="18" t="s">
        <v>212</v>
      </c>
      <c r="K23" s="80">
        <v>61</v>
      </c>
      <c r="L23" s="80">
        <v>20</v>
      </c>
      <c r="M23" s="24">
        <v>0</v>
      </c>
      <c r="N23" s="111" t="s">
        <v>285</v>
      </c>
      <c r="O23" s="111" t="s">
        <v>286</v>
      </c>
      <c r="P23" s="17" t="s">
        <v>258</v>
      </c>
      <c r="Q23" s="38" t="s">
        <v>212</v>
      </c>
      <c r="R23" s="81">
        <v>20</v>
      </c>
      <c r="S23" s="72">
        <v>44593</v>
      </c>
      <c r="T23" s="62">
        <v>330</v>
      </c>
      <c r="U23" s="65">
        <v>20</v>
      </c>
      <c r="V23" s="69">
        <v>0.2</v>
      </c>
      <c r="W23" s="36" t="s">
        <v>368</v>
      </c>
      <c r="X23" s="36" t="s">
        <v>363</v>
      </c>
      <c r="Y23" s="43" t="s">
        <v>371</v>
      </c>
      <c r="Z23" s="58">
        <v>30000000</v>
      </c>
      <c r="AA23" s="44" t="s">
        <v>375</v>
      </c>
      <c r="AB23" s="44" t="s">
        <v>285</v>
      </c>
      <c r="AC23" s="44" t="s">
        <v>392</v>
      </c>
      <c r="AD23" s="79" t="s">
        <v>407</v>
      </c>
      <c r="AE23" s="54" t="s">
        <v>452</v>
      </c>
      <c r="AF23" s="87">
        <v>44593</v>
      </c>
      <c r="AG23" s="45"/>
    </row>
    <row r="24" spans="1:33" ht="127.9" customHeight="1" x14ac:dyDescent="0.35">
      <c r="A24" s="111"/>
      <c r="B24" s="111"/>
      <c r="C24" s="18" t="s">
        <v>117</v>
      </c>
      <c r="D24" s="18" t="s">
        <v>58</v>
      </c>
      <c r="E24" s="18" t="s">
        <v>118</v>
      </c>
      <c r="F24" s="111"/>
      <c r="G24" s="18" t="s">
        <v>119</v>
      </c>
      <c r="H24" s="17" t="s">
        <v>281</v>
      </c>
      <c r="I24" s="18" t="s">
        <v>58</v>
      </c>
      <c r="J24" s="18" t="s">
        <v>213</v>
      </c>
      <c r="K24" s="80">
        <v>8</v>
      </c>
      <c r="L24" s="80">
        <v>3</v>
      </c>
      <c r="M24" s="24">
        <v>1</v>
      </c>
      <c r="N24" s="111"/>
      <c r="O24" s="111"/>
      <c r="P24" s="116" t="s">
        <v>259</v>
      </c>
      <c r="Q24" s="38" t="s">
        <v>213</v>
      </c>
      <c r="R24" s="81">
        <v>3</v>
      </c>
      <c r="S24" s="72">
        <v>44593</v>
      </c>
      <c r="T24" s="62">
        <v>330</v>
      </c>
      <c r="U24" s="65">
        <v>300</v>
      </c>
      <c r="V24" s="69">
        <v>0.2</v>
      </c>
      <c r="W24" s="36" t="s">
        <v>368</v>
      </c>
      <c r="X24" s="36" t="s">
        <v>363</v>
      </c>
      <c r="Y24" s="43" t="s">
        <v>371</v>
      </c>
      <c r="Z24" s="58">
        <v>30000000</v>
      </c>
      <c r="AA24" s="44" t="s">
        <v>375</v>
      </c>
      <c r="AB24" s="44" t="s">
        <v>285</v>
      </c>
      <c r="AC24" s="44" t="s">
        <v>392</v>
      </c>
      <c r="AD24" s="79" t="s">
        <v>407</v>
      </c>
      <c r="AE24" s="54" t="s">
        <v>450</v>
      </c>
      <c r="AF24" s="87">
        <v>44593</v>
      </c>
      <c r="AG24" s="45"/>
    </row>
    <row r="25" spans="1:33" ht="174" x14ac:dyDescent="0.35">
      <c r="A25" s="111"/>
      <c r="B25" s="111"/>
      <c r="C25" s="18" t="s">
        <v>120</v>
      </c>
      <c r="D25" s="18" t="s">
        <v>121</v>
      </c>
      <c r="E25" s="18" t="s">
        <v>122</v>
      </c>
      <c r="F25" s="111"/>
      <c r="G25" s="18" t="s">
        <v>123</v>
      </c>
      <c r="H25" s="17" t="s">
        <v>281</v>
      </c>
      <c r="I25" s="18" t="s">
        <v>58</v>
      </c>
      <c r="J25" s="18" t="s">
        <v>214</v>
      </c>
      <c r="K25" s="80">
        <v>1</v>
      </c>
      <c r="L25" s="80">
        <v>1</v>
      </c>
      <c r="M25" s="24">
        <v>1</v>
      </c>
      <c r="N25" s="111"/>
      <c r="O25" s="111"/>
      <c r="P25" s="116"/>
      <c r="Q25" s="38" t="s">
        <v>214</v>
      </c>
      <c r="R25" s="81">
        <v>1</v>
      </c>
      <c r="S25" s="72">
        <v>44593</v>
      </c>
      <c r="T25" s="62">
        <v>330</v>
      </c>
      <c r="U25" s="48" t="s">
        <v>352</v>
      </c>
      <c r="V25" s="69">
        <v>0.2</v>
      </c>
      <c r="W25" s="36" t="s">
        <v>368</v>
      </c>
      <c r="X25" s="36" t="s">
        <v>363</v>
      </c>
      <c r="Y25" s="43" t="s">
        <v>371</v>
      </c>
      <c r="Z25" s="58">
        <v>74800000</v>
      </c>
      <c r="AA25" s="44" t="s">
        <v>375</v>
      </c>
      <c r="AB25" s="44" t="s">
        <v>285</v>
      </c>
      <c r="AC25" s="44" t="s">
        <v>392</v>
      </c>
      <c r="AD25" s="79" t="s">
        <v>407</v>
      </c>
      <c r="AE25" s="54" t="s">
        <v>449</v>
      </c>
      <c r="AF25" s="87">
        <v>44562</v>
      </c>
      <c r="AG25" s="45"/>
    </row>
    <row r="26" spans="1:33" ht="72.5" x14ac:dyDescent="0.35">
      <c r="A26" s="111"/>
      <c r="B26" s="111"/>
      <c r="C26" s="111" t="s">
        <v>124</v>
      </c>
      <c r="D26" s="111" t="s">
        <v>125</v>
      </c>
      <c r="E26" s="111" t="s">
        <v>126</v>
      </c>
      <c r="F26" s="111"/>
      <c r="G26" s="18" t="s">
        <v>127</v>
      </c>
      <c r="H26" s="17" t="s">
        <v>281</v>
      </c>
      <c r="I26" s="18" t="s">
        <v>58</v>
      </c>
      <c r="J26" s="25" t="s">
        <v>215</v>
      </c>
      <c r="K26" s="80">
        <v>1</v>
      </c>
      <c r="L26" s="80" t="s">
        <v>292</v>
      </c>
      <c r="M26" s="24" t="s">
        <v>298</v>
      </c>
      <c r="N26" s="111"/>
      <c r="O26" s="111"/>
      <c r="P26" s="116" t="s">
        <v>260</v>
      </c>
      <c r="Q26" s="105" t="s">
        <v>326</v>
      </c>
      <c r="R26" s="106">
        <v>1</v>
      </c>
      <c r="S26" s="107">
        <v>44593</v>
      </c>
      <c r="T26" s="108">
        <v>330</v>
      </c>
      <c r="U26" s="111" t="s">
        <v>353</v>
      </c>
      <c r="V26" s="120">
        <v>0.2</v>
      </c>
      <c r="W26" s="101" t="s">
        <v>368</v>
      </c>
      <c r="X26" s="101" t="s">
        <v>363</v>
      </c>
      <c r="Y26" s="101" t="s">
        <v>371</v>
      </c>
      <c r="Z26" s="103">
        <f>50000000+147400000</f>
        <v>197400000</v>
      </c>
      <c r="AA26" s="101" t="s">
        <v>375</v>
      </c>
      <c r="AB26" s="101" t="s">
        <v>285</v>
      </c>
      <c r="AC26" s="101" t="s">
        <v>392</v>
      </c>
      <c r="AD26" s="100" t="s">
        <v>407</v>
      </c>
      <c r="AE26" s="100" t="s">
        <v>450</v>
      </c>
      <c r="AF26" s="121">
        <v>44593</v>
      </c>
      <c r="AG26" s="45"/>
    </row>
    <row r="27" spans="1:33" ht="26.5" customHeight="1" x14ac:dyDescent="0.35">
      <c r="A27" s="111"/>
      <c r="B27" s="111"/>
      <c r="C27" s="111"/>
      <c r="D27" s="111"/>
      <c r="E27" s="111"/>
      <c r="F27" s="111"/>
      <c r="G27" s="18" t="s">
        <v>128</v>
      </c>
      <c r="H27" s="17" t="s">
        <v>281</v>
      </c>
      <c r="I27" s="18" t="s">
        <v>129</v>
      </c>
      <c r="J27" s="25" t="s">
        <v>216</v>
      </c>
      <c r="K27" s="80">
        <v>1</v>
      </c>
      <c r="L27" s="80" t="s">
        <v>291</v>
      </c>
      <c r="M27" s="24" t="s">
        <v>301</v>
      </c>
      <c r="N27" s="111"/>
      <c r="O27" s="111"/>
      <c r="P27" s="116"/>
      <c r="Q27" s="105"/>
      <c r="R27" s="106"/>
      <c r="S27" s="108">
        <v>44593</v>
      </c>
      <c r="T27" s="108">
        <v>330</v>
      </c>
      <c r="U27" s="111"/>
      <c r="V27" s="120"/>
      <c r="W27" s="102"/>
      <c r="X27" s="102"/>
      <c r="Y27" s="102"/>
      <c r="Z27" s="104"/>
      <c r="AA27" s="102"/>
      <c r="AB27" s="102"/>
      <c r="AC27" s="102"/>
      <c r="AD27" s="100"/>
      <c r="AE27" s="100"/>
      <c r="AF27" s="100"/>
      <c r="AG27" s="45"/>
    </row>
    <row r="28" spans="1:33" ht="124.9" customHeight="1" x14ac:dyDescent="0.35">
      <c r="A28" s="111"/>
      <c r="B28" s="111"/>
      <c r="C28" s="111"/>
      <c r="D28" s="111"/>
      <c r="E28" s="111"/>
      <c r="F28" s="111"/>
      <c r="G28" s="18" t="s">
        <v>130</v>
      </c>
      <c r="H28" s="17" t="s">
        <v>281</v>
      </c>
      <c r="I28" s="18" t="s">
        <v>131</v>
      </c>
      <c r="J28" s="18" t="s">
        <v>217</v>
      </c>
      <c r="K28" s="80">
        <v>1</v>
      </c>
      <c r="L28" s="80">
        <v>1</v>
      </c>
      <c r="M28" s="25" t="s">
        <v>299</v>
      </c>
      <c r="N28" s="111"/>
      <c r="O28" s="111"/>
      <c r="P28" s="116" t="s">
        <v>259</v>
      </c>
      <c r="Q28" s="38" t="s">
        <v>327</v>
      </c>
      <c r="R28" s="81">
        <v>1</v>
      </c>
      <c r="S28" s="72">
        <v>44593</v>
      </c>
      <c r="T28" s="62">
        <v>330</v>
      </c>
      <c r="U28" s="47" t="s">
        <v>308</v>
      </c>
      <c r="V28" s="69">
        <v>0.1</v>
      </c>
      <c r="W28" s="36" t="s">
        <v>368</v>
      </c>
      <c r="X28" s="36" t="s">
        <v>363</v>
      </c>
      <c r="Y28" s="43" t="s">
        <v>371</v>
      </c>
      <c r="Z28" s="58">
        <v>31529577</v>
      </c>
      <c r="AA28" s="44" t="s">
        <v>375</v>
      </c>
      <c r="AB28" s="44" t="s">
        <v>285</v>
      </c>
      <c r="AC28" s="44" t="s">
        <v>392</v>
      </c>
      <c r="AD28" s="79" t="s">
        <v>407</v>
      </c>
      <c r="AE28" s="54" t="s">
        <v>450</v>
      </c>
      <c r="AF28" s="87">
        <v>44593</v>
      </c>
      <c r="AG28" s="45"/>
    </row>
    <row r="29" spans="1:33" ht="84.65" customHeight="1" x14ac:dyDescent="0.35">
      <c r="A29" s="111"/>
      <c r="B29" s="111"/>
      <c r="C29" s="111"/>
      <c r="D29" s="111"/>
      <c r="E29" s="111"/>
      <c r="F29" s="111"/>
      <c r="G29" s="18" t="s">
        <v>132</v>
      </c>
      <c r="H29" s="17" t="s">
        <v>281</v>
      </c>
      <c r="I29" s="18" t="s">
        <v>58</v>
      </c>
      <c r="J29" s="18" t="s">
        <v>218</v>
      </c>
      <c r="K29" s="80">
        <v>1</v>
      </c>
      <c r="L29" s="80" t="s">
        <v>291</v>
      </c>
      <c r="M29" s="24" t="s">
        <v>300</v>
      </c>
      <c r="N29" s="111"/>
      <c r="O29" s="111"/>
      <c r="P29" s="116"/>
      <c r="Q29" s="38" t="s">
        <v>328</v>
      </c>
      <c r="R29" s="81">
        <v>1</v>
      </c>
      <c r="S29" s="72">
        <v>44593</v>
      </c>
      <c r="T29" s="62">
        <v>330</v>
      </c>
      <c r="U29" s="47" t="s">
        <v>308</v>
      </c>
      <c r="V29" s="69">
        <v>0.1</v>
      </c>
      <c r="W29" s="36" t="s">
        <v>368</v>
      </c>
      <c r="X29" s="36" t="s">
        <v>363</v>
      </c>
      <c r="Y29" s="43" t="s">
        <v>371</v>
      </c>
      <c r="Z29" s="58">
        <v>0</v>
      </c>
      <c r="AA29" s="44" t="s">
        <v>375</v>
      </c>
      <c r="AB29" s="44" t="s">
        <v>285</v>
      </c>
      <c r="AC29" s="44" t="s">
        <v>392</v>
      </c>
      <c r="AD29" s="79" t="s">
        <v>408</v>
      </c>
      <c r="AE29" s="85" t="s">
        <v>405</v>
      </c>
      <c r="AF29" s="86" t="s">
        <v>405</v>
      </c>
      <c r="AG29" s="45"/>
    </row>
    <row r="30" spans="1:33" ht="115.15" customHeight="1" x14ac:dyDescent="0.35">
      <c r="A30" s="111"/>
      <c r="B30" s="111"/>
      <c r="C30" s="111" t="s">
        <v>133</v>
      </c>
      <c r="D30" s="111" t="s">
        <v>58</v>
      </c>
      <c r="E30" s="111" t="s">
        <v>134</v>
      </c>
      <c r="F30" s="111" t="s">
        <v>135</v>
      </c>
      <c r="G30" s="101" t="s">
        <v>136</v>
      </c>
      <c r="H30" s="101" t="s">
        <v>281</v>
      </c>
      <c r="I30" s="101" t="s">
        <v>137</v>
      </c>
      <c r="J30" s="101" t="s">
        <v>219</v>
      </c>
      <c r="K30" s="101">
        <v>20</v>
      </c>
      <c r="L30" s="101">
        <v>13</v>
      </c>
      <c r="M30" s="101">
        <v>0</v>
      </c>
      <c r="N30" s="111" t="s">
        <v>261</v>
      </c>
      <c r="O30" s="111" t="s">
        <v>262</v>
      </c>
      <c r="P30" s="111" t="s">
        <v>263</v>
      </c>
      <c r="Q30" s="37" t="s">
        <v>330</v>
      </c>
      <c r="R30" s="81">
        <v>13</v>
      </c>
      <c r="S30" s="72">
        <v>44562</v>
      </c>
      <c r="T30" s="62">
        <v>365</v>
      </c>
      <c r="U30" s="65">
        <v>13</v>
      </c>
      <c r="V30" s="69">
        <v>0</v>
      </c>
      <c r="W30" s="36" t="s">
        <v>368</v>
      </c>
      <c r="X30" s="44" t="s">
        <v>370</v>
      </c>
      <c r="Y30" s="43" t="s">
        <v>371</v>
      </c>
      <c r="Z30" s="58">
        <v>0</v>
      </c>
      <c r="AA30" s="44" t="s">
        <v>375</v>
      </c>
      <c r="AB30" s="44" t="s">
        <v>393</v>
      </c>
      <c r="AC30" s="44" t="s">
        <v>394</v>
      </c>
      <c r="AD30" s="79" t="s">
        <v>408</v>
      </c>
      <c r="AE30" s="85" t="s">
        <v>405</v>
      </c>
      <c r="AF30" s="86" t="s">
        <v>405</v>
      </c>
      <c r="AG30" s="45"/>
    </row>
    <row r="31" spans="1:33" ht="94.15" customHeight="1" x14ac:dyDescent="0.35">
      <c r="A31" s="111"/>
      <c r="B31" s="111"/>
      <c r="C31" s="111"/>
      <c r="D31" s="111"/>
      <c r="E31" s="111"/>
      <c r="F31" s="111"/>
      <c r="G31" s="102"/>
      <c r="H31" s="102"/>
      <c r="I31" s="102"/>
      <c r="J31" s="102"/>
      <c r="K31" s="102"/>
      <c r="L31" s="102"/>
      <c r="M31" s="102"/>
      <c r="N31" s="111"/>
      <c r="O31" s="111"/>
      <c r="P31" s="111"/>
      <c r="Q31" s="37" t="s">
        <v>329</v>
      </c>
      <c r="R31" s="81">
        <v>1</v>
      </c>
      <c r="S31" s="72">
        <v>44562</v>
      </c>
      <c r="T31" s="62">
        <v>365</v>
      </c>
      <c r="U31" s="50" t="s">
        <v>355</v>
      </c>
      <c r="V31" s="69">
        <v>0.1</v>
      </c>
      <c r="W31" s="36" t="s">
        <v>368</v>
      </c>
      <c r="X31" s="44" t="s">
        <v>370</v>
      </c>
      <c r="Y31" s="43" t="s">
        <v>371</v>
      </c>
      <c r="Z31" s="58">
        <v>550000000</v>
      </c>
      <c r="AA31" s="44" t="s">
        <v>375</v>
      </c>
      <c r="AB31" s="44" t="s">
        <v>393</v>
      </c>
      <c r="AC31" s="44" t="s">
        <v>394</v>
      </c>
      <c r="AD31" s="79" t="s">
        <v>407</v>
      </c>
      <c r="AE31" s="54" t="s">
        <v>449</v>
      </c>
      <c r="AF31" s="87">
        <v>44593</v>
      </c>
      <c r="AG31" s="45"/>
    </row>
    <row r="32" spans="1:33" ht="101.5" x14ac:dyDescent="0.35">
      <c r="A32" s="111"/>
      <c r="B32" s="111"/>
      <c r="C32" s="111"/>
      <c r="D32" s="111"/>
      <c r="E32" s="111"/>
      <c r="F32" s="111"/>
      <c r="G32" s="111" t="s">
        <v>138</v>
      </c>
      <c r="H32" s="111" t="s">
        <v>281</v>
      </c>
      <c r="I32" s="111" t="s">
        <v>139</v>
      </c>
      <c r="J32" s="111" t="s">
        <v>220</v>
      </c>
      <c r="K32" s="111">
        <v>150</v>
      </c>
      <c r="L32" s="111">
        <v>37</v>
      </c>
      <c r="M32" s="111">
        <f>180+313</f>
        <v>493</v>
      </c>
      <c r="N32" s="111"/>
      <c r="O32" s="111"/>
      <c r="P32" s="111" t="s">
        <v>264</v>
      </c>
      <c r="Q32" s="37" t="s">
        <v>331</v>
      </c>
      <c r="R32" s="81">
        <v>37</v>
      </c>
      <c r="S32" s="72">
        <v>44562</v>
      </c>
      <c r="T32" s="62">
        <v>365</v>
      </c>
      <c r="U32" s="65">
        <v>37</v>
      </c>
      <c r="V32" s="68">
        <v>0.05</v>
      </c>
      <c r="W32" s="36" t="s">
        <v>368</v>
      </c>
      <c r="X32" s="44" t="s">
        <v>370</v>
      </c>
      <c r="Y32" s="43" t="s">
        <v>371</v>
      </c>
      <c r="Z32" s="58">
        <v>0</v>
      </c>
      <c r="AA32" s="44" t="s">
        <v>375</v>
      </c>
      <c r="AB32" s="44" t="s">
        <v>393</v>
      </c>
      <c r="AC32" s="44" t="s">
        <v>394</v>
      </c>
      <c r="AD32" s="79" t="s">
        <v>408</v>
      </c>
      <c r="AE32" s="85" t="s">
        <v>405</v>
      </c>
      <c r="AF32" s="86" t="s">
        <v>405</v>
      </c>
      <c r="AG32" s="45"/>
    </row>
    <row r="33" spans="1:33" ht="101.5" x14ac:dyDescent="0.3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39" t="s">
        <v>334</v>
      </c>
      <c r="R33" s="81">
        <v>2</v>
      </c>
      <c r="S33" s="72">
        <v>44562</v>
      </c>
      <c r="T33" s="62">
        <v>365</v>
      </c>
      <c r="U33" s="50" t="s">
        <v>354</v>
      </c>
      <c r="V33" s="68">
        <v>0.05</v>
      </c>
      <c r="W33" s="36" t="s">
        <v>368</v>
      </c>
      <c r="X33" s="44" t="s">
        <v>370</v>
      </c>
      <c r="Y33" s="43" t="s">
        <v>371</v>
      </c>
      <c r="Z33" s="58">
        <v>10000000</v>
      </c>
      <c r="AA33" s="44" t="s">
        <v>375</v>
      </c>
      <c r="AB33" s="44" t="s">
        <v>393</v>
      </c>
      <c r="AC33" s="44" t="s">
        <v>394</v>
      </c>
      <c r="AD33" s="79" t="s">
        <v>407</v>
      </c>
      <c r="AE33" s="54" t="s">
        <v>450</v>
      </c>
      <c r="AF33" s="87">
        <v>44593</v>
      </c>
      <c r="AG33" s="45"/>
    </row>
    <row r="34" spans="1:33" ht="101.5" x14ac:dyDescent="0.3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39" t="s">
        <v>335</v>
      </c>
      <c r="R34" s="81">
        <v>2</v>
      </c>
      <c r="S34" s="72">
        <v>44562</v>
      </c>
      <c r="T34" s="62">
        <v>365</v>
      </c>
      <c r="U34" s="50" t="s">
        <v>354</v>
      </c>
      <c r="V34" s="68">
        <v>0.05</v>
      </c>
      <c r="W34" s="36" t="s">
        <v>368</v>
      </c>
      <c r="X34" s="44" t="s">
        <v>370</v>
      </c>
      <c r="Y34" s="43" t="s">
        <v>371</v>
      </c>
      <c r="Z34" s="58">
        <v>160000000</v>
      </c>
      <c r="AA34" s="44" t="s">
        <v>375</v>
      </c>
      <c r="AB34" s="44" t="s">
        <v>393</v>
      </c>
      <c r="AC34" s="44" t="s">
        <v>394</v>
      </c>
      <c r="AD34" s="79" t="s">
        <v>407</v>
      </c>
      <c r="AE34" s="54" t="s">
        <v>451</v>
      </c>
      <c r="AF34" s="87">
        <v>44593</v>
      </c>
      <c r="AG34" s="45"/>
    </row>
    <row r="35" spans="1:33" ht="100.9" customHeight="1" x14ac:dyDescent="0.3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37" t="s">
        <v>404</v>
      </c>
      <c r="R35" s="81">
        <v>3</v>
      </c>
      <c r="S35" s="72">
        <v>44562</v>
      </c>
      <c r="T35" s="62">
        <v>365</v>
      </c>
      <c r="U35" s="50" t="s">
        <v>354</v>
      </c>
      <c r="V35" s="68">
        <v>0.05</v>
      </c>
      <c r="W35" s="36" t="s">
        <v>368</v>
      </c>
      <c r="X35" s="44" t="s">
        <v>370</v>
      </c>
      <c r="Y35" s="43" t="s">
        <v>371</v>
      </c>
      <c r="Z35" s="58">
        <v>191157745</v>
      </c>
      <c r="AA35" s="44" t="s">
        <v>375</v>
      </c>
      <c r="AB35" s="44" t="s">
        <v>393</v>
      </c>
      <c r="AC35" s="44" t="s">
        <v>394</v>
      </c>
      <c r="AD35" s="79" t="s">
        <v>407</v>
      </c>
      <c r="AE35" s="54" t="s">
        <v>450</v>
      </c>
      <c r="AF35" s="87">
        <v>44593</v>
      </c>
      <c r="AG35" s="45"/>
    </row>
    <row r="36" spans="1:33" ht="106.9" customHeight="1" x14ac:dyDescent="0.3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37" t="s">
        <v>333</v>
      </c>
      <c r="R36" s="81">
        <v>14</v>
      </c>
      <c r="S36" s="72">
        <v>44562</v>
      </c>
      <c r="T36" s="62">
        <v>365</v>
      </c>
      <c r="U36" s="50" t="s">
        <v>354</v>
      </c>
      <c r="V36" s="67">
        <v>0.3</v>
      </c>
      <c r="W36" s="36" t="s">
        <v>368</v>
      </c>
      <c r="X36" s="44" t="s">
        <v>370</v>
      </c>
      <c r="Y36" s="43" t="s">
        <v>371</v>
      </c>
      <c r="Z36" s="58">
        <v>481800000</v>
      </c>
      <c r="AA36" s="44" t="s">
        <v>375</v>
      </c>
      <c r="AB36" s="44" t="s">
        <v>393</v>
      </c>
      <c r="AC36" s="44" t="s">
        <v>394</v>
      </c>
      <c r="AD36" s="79" t="s">
        <v>407</v>
      </c>
      <c r="AE36" s="54" t="s">
        <v>449</v>
      </c>
      <c r="AF36" s="87">
        <v>44562</v>
      </c>
      <c r="AG36" s="45"/>
    </row>
    <row r="37" spans="1:33" ht="174" x14ac:dyDescent="0.35">
      <c r="A37" s="111"/>
      <c r="B37" s="111"/>
      <c r="C37" s="111"/>
      <c r="D37" s="111"/>
      <c r="E37" s="111"/>
      <c r="F37" s="111"/>
      <c r="G37" s="18" t="s">
        <v>140</v>
      </c>
      <c r="H37" s="17" t="s">
        <v>281</v>
      </c>
      <c r="I37" s="18" t="s">
        <v>141</v>
      </c>
      <c r="J37" s="18" t="s">
        <v>221</v>
      </c>
      <c r="K37" s="80">
        <v>4</v>
      </c>
      <c r="L37" s="80">
        <v>1</v>
      </c>
      <c r="M37" s="24">
        <v>1</v>
      </c>
      <c r="N37" s="111"/>
      <c r="O37" s="111"/>
      <c r="P37" s="18" t="s">
        <v>265</v>
      </c>
      <c r="Q37" s="37" t="s">
        <v>332</v>
      </c>
      <c r="R37" s="81">
        <v>1</v>
      </c>
      <c r="S37" s="72">
        <v>44713</v>
      </c>
      <c r="T37" s="62">
        <v>210</v>
      </c>
      <c r="U37" s="47" t="s">
        <v>356</v>
      </c>
      <c r="V37" s="67">
        <v>0.4</v>
      </c>
      <c r="W37" s="36" t="s">
        <v>368</v>
      </c>
      <c r="X37" s="44" t="s">
        <v>370</v>
      </c>
      <c r="Y37" s="43" t="s">
        <v>371</v>
      </c>
      <c r="Z37" s="58">
        <v>1000000000</v>
      </c>
      <c r="AA37" s="44" t="s">
        <v>375</v>
      </c>
      <c r="AB37" s="44" t="s">
        <v>393</v>
      </c>
      <c r="AC37" s="44" t="s">
        <v>394</v>
      </c>
      <c r="AD37" s="79" t="s">
        <v>407</v>
      </c>
      <c r="AE37" s="54" t="s">
        <v>449</v>
      </c>
      <c r="AF37" s="87">
        <v>44713</v>
      </c>
      <c r="AG37" s="45"/>
    </row>
    <row r="38" spans="1:33" ht="145" x14ac:dyDescent="0.35">
      <c r="A38" s="111"/>
      <c r="B38" s="111" t="s">
        <v>142</v>
      </c>
      <c r="C38" s="18" t="s">
        <v>143</v>
      </c>
      <c r="D38" s="18" t="s">
        <v>144</v>
      </c>
      <c r="E38" s="18" t="s">
        <v>145</v>
      </c>
      <c r="F38" s="111" t="s">
        <v>146</v>
      </c>
      <c r="G38" s="18" t="s">
        <v>147</v>
      </c>
      <c r="H38" s="17" t="s">
        <v>281</v>
      </c>
      <c r="I38" s="18" t="s">
        <v>148</v>
      </c>
      <c r="J38" s="18" t="s">
        <v>222</v>
      </c>
      <c r="K38" s="80">
        <v>8</v>
      </c>
      <c r="L38" s="80">
        <v>1</v>
      </c>
      <c r="M38" s="24">
        <v>2</v>
      </c>
      <c r="N38" s="111" t="s">
        <v>266</v>
      </c>
      <c r="O38" s="111" t="s">
        <v>267</v>
      </c>
      <c r="P38" s="18" t="s">
        <v>268</v>
      </c>
      <c r="Q38" s="38" t="s">
        <v>336</v>
      </c>
      <c r="R38" s="81">
        <v>1</v>
      </c>
      <c r="S38" s="72">
        <v>44562</v>
      </c>
      <c r="T38" s="62">
        <v>365</v>
      </c>
      <c r="U38" s="47" t="s">
        <v>357</v>
      </c>
      <c r="V38" s="67">
        <v>0.2</v>
      </c>
      <c r="W38" s="36" t="s">
        <v>368</v>
      </c>
      <c r="X38" s="36" t="s">
        <v>363</v>
      </c>
      <c r="Y38" s="43" t="s">
        <v>371</v>
      </c>
      <c r="Z38" s="61">
        <v>328755715</v>
      </c>
      <c r="AA38" s="44" t="s">
        <v>375</v>
      </c>
      <c r="AB38" s="44" t="s">
        <v>395</v>
      </c>
      <c r="AC38" s="44" t="s">
        <v>396</v>
      </c>
      <c r="AD38" s="79" t="s">
        <v>407</v>
      </c>
      <c r="AE38" s="54" t="s">
        <v>453</v>
      </c>
      <c r="AF38" s="87">
        <v>44621</v>
      </c>
      <c r="AG38" s="45"/>
    </row>
    <row r="39" spans="1:33" ht="87" x14ac:dyDescent="0.35">
      <c r="A39" s="111"/>
      <c r="B39" s="111"/>
      <c r="C39" s="18" t="s">
        <v>149</v>
      </c>
      <c r="D39" s="18" t="s">
        <v>150</v>
      </c>
      <c r="E39" s="18" t="s">
        <v>151</v>
      </c>
      <c r="F39" s="111"/>
      <c r="G39" s="18" t="s">
        <v>152</v>
      </c>
      <c r="H39" s="17" t="s">
        <v>281</v>
      </c>
      <c r="I39" s="18" t="s">
        <v>153</v>
      </c>
      <c r="J39" s="18" t="s">
        <v>223</v>
      </c>
      <c r="K39" s="80">
        <v>8</v>
      </c>
      <c r="L39" s="80">
        <v>3</v>
      </c>
      <c r="M39" s="24">
        <v>3</v>
      </c>
      <c r="N39" s="111"/>
      <c r="O39" s="111"/>
      <c r="P39" s="111" t="s">
        <v>269</v>
      </c>
      <c r="Q39" s="37" t="s">
        <v>337</v>
      </c>
      <c r="R39" s="81">
        <v>3</v>
      </c>
      <c r="S39" s="72">
        <v>44593</v>
      </c>
      <c r="T39" s="62">
        <v>330</v>
      </c>
      <c r="U39" s="65">
        <v>300</v>
      </c>
      <c r="V39" s="67">
        <v>0.2</v>
      </c>
      <c r="W39" s="36" t="s">
        <v>368</v>
      </c>
      <c r="X39" s="36" t="s">
        <v>363</v>
      </c>
      <c r="Y39" s="43" t="s">
        <v>371</v>
      </c>
      <c r="Z39" s="61">
        <v>71244285</v>
      </c>
      <c r="AA39" s="44" t="s">
        <v>375</v>
      </c>
      <c r="AB39" s="44" t="s">
        <v>395</v>
      </c>
      <c r="AC39" s="44" t="s">
        <v>396</v>
      </c>
      <c r="AD39" s="79" t="s">
        <v>407</v>
      </c>
      <c r="AE39" s="54" t="s">
        <v>450</v>
      </c>
      <c r="AF39" s="87">
        <v>44593</v>
      </c>
      <c r="AG39" s="45"/>
    </row>
    <row r="40" spans="1:33" ht="116" x14ac:dyDescent="0.35">
      <c r="A40" s="111"/>
      <c r="B40" s="111"/>
      <c r="C40" s="111" t="s">
        <v>154</v>
      </c>
      <c r="D40" s="111" t="s">
        <v>155</v>
      </c>
      <c r="E40" s="111" t="s">
        <v>156</v>
      </c>
      <c r="F40" s="111"/>
      <c r="G40" s="18" t="s">
        <v>157</v>
      </c>
      <c r="H40" s="17" t="s">
        <v>281</v>
      </c>
      <c r="I40" s="18" t="s">
        <v>158</v>
      </c>
      <c r="J40" s="18" t="s">
        <v>224</v>
      </c>
      <c r="K40" s="80">
        <v>24</v>
      </c>
      <c r="L40" s="80">
        <v>24</v>
      </c>
      <c r="M40" s="24">
        <v>24</v>
      </c>
      <c r="N40" s="111"/>
      <c r="O40" s="111"/>
      <c r="P40" s="111"/>
      <c r="Q40" s="37" t="s">
        <v>338</v>
      </c>
      <c r="R40" s="81">
        <v>24</v>
      </c>
      <c r="S40" s="72">
        <v>44562</v>
      </c>
      <c r="T40" s="62">
        <v>365</v>
      </c>
      <c r="U40" s="65">
        <v>24</v>
      </c>
      <c r="V40" s="70">
        <v>0.2</v>
      </c>
      <c r="W40" s="36" t="s">
        <v>368</v>
      </c>
      <c r="X40" s="36" t="s">
        <v>363</v>
      </c>
      <c r="Y40" s="43" t="s">
        <v>371</v>
      </c>
      <c r="Z40" s="61">
        <v>51128169</v>
      </c>
      <c r="AA40" s="44" t="s">
        <v>375</v>
      </c>
      <c r="AB40" s="44" t="s">
        <v>395</v>
      </c>
      <c r="AC40" s="44" t="s">
        <v>396</v>
      </c>
      <c r="AD40" s="79" t="s">
        <v>408</v>
      </c>
      <c r="AE40" s="54" t="s">
        <v>454</v>
      </c>
      <c r="AF40" s="87">
        <v>44593</v>
      </c>
      <c r="AG40" s="45"/>
    </row>
    <row r="41" spans="1:33" ht="87" x14ac:dyDescent="0.35">
      <c r="A41" s="111"/>
      <c r="B41" s="111"/>
      <c r="C41" s="111"/>
      <c r="D41" s="111"/>
      <c r="E41" s="111"/>
      <c r="F41" s="111"/>
      <c r="G41" s="18" t="s">
        <v>159</v>
      </c>
      <c r="H41" s="17" t="s">
        <v>281</v>
      </c>
      <c r="I41" s="18" t="s">
        <v>160</v>
      </c>
      <c r="J41" s="18" t="s">
        <v>225</v>
      </c>
      <c r="K41" s="80">
        <v>1</v>
      </c>
      <c r="L41" s="80" t="s">
        <v>291</v>
      </c>
      <c r="M41" s="24" t="s">
        <v>302</v>
      </c>
      <c r="N41" s="111"/>
      <c r="O41" s="111"/>
      <c r="P41" s="111" t="s">
        <v>270</v>
      </c>
      <c r="Q41" s="38" t="s">
        <v>339</v>
      </c>
      <c r="R41" s="81">
        <v>1</v>
      </c>
      <c r="S41" s="72">
        <v>44562</v>
      </c>
      <c r="T41" s="62">
        <v>365</v>
      </c>
      <c r="U41" s="47" t="s">
        <v>358</v>
      </c>
      <c r="V41" s="70">
        <v>0.2</v>
      </c>
      <c r="W41" s="36" t="s">
        <v>368</v>
      </c>
      <c r="X41" s="36" t="s">
        <v>363</v>
      </c>
      <c r="Y41" s="43" t="s">
        <v>371</v>
      </c>
      <c r="Z41" s="109">
        <v>218900000</v>
      </c>
      <c r="AA41" s="91" t="s">
        <v>375</v>
      </c>
      <c r="AB41" s="91" t="s">
        <v>395</v>
      </c>
      <c r="AC41" s="91" t="s">
        <v>396</v>
      </c>
      <c r="AD41" s="100" t="s">
        <v>407</v>
      </c>
      <c r="AE41" s="100" t="s">
        <v>449</v>
      </c>
      <c r="AF41" s="121">
        <v>44562</v>
      </c>
      <c r="AG41" s="121"/>
    </row>
    <row r="42" spans="1:33" ht="116" x14ac:dyDescent="0.35">
      <c r="A42" s="111"/>
      <c r="B42" s="111"/>
      <c r="C42" s="18" t="s">
        <v>161</v>
      </c>
      <c r="D42" s="18" t="s">
        <v>162</v>
      </c>
      <c r="E42" s="18" t="s">
        <v>163</v>
      </c>
      <c r="F42" s="111"/>
      <c r="G42" s="18" t="s">
        <v>164</v>
      </c>
      <c r="H42" s="17" t="s">
        <v>281</v>
      </c>
      <c r="I42" s="18" t="s">
        <v>165</v>
      </c>
      <c r="J42" s="18" t="s">
        <v>226</v>
      </c>
      <c r="K42" s="80">
        <v>3665</v>
      </c>
      <c r="L42" s="80">
        <v>1182</v>
      </c>
      <c r="M42" s="24">
        <f>147+343</f>
        <v>490</v>
      </c>
      <c r="N42" s="111"/>
      <c r="O42" s="111"/>
      <c r="P42" s="111"/>
      <c r="Q42" s="38" t="s">
        <v>340</v>
      </c>
      <c r="R42" s="81">
        <v>1182</v>
      </c>
      <c r="S42" s="72">
        <v>44562</v>
      </c>
      <c r="T42" s="62">
        <v>365</v>
      </c>
      <c r="U42" s="65">
        <v>1182</v>
      </c>
      <c r="V42" s="70">
        <v>0.2</v>
      </c>
      <c r="W42" s="36" t="s">
        <v>368</v>
      </c>
      <c r="X42" s="36" t="s">
        <v>363</v>
      </c>
      <c r="Y42" s="43" t="s">
        <v>371</v>
      </c>
      <c r="Z42" s="110"/>
      <c r="AA42" s="93"/>
      <c r="AB42" s="93" t="s">
        <v>395</v>
      </c>
      <c r="AC42" s="93" t="s">
        <v>396</v>
      </c>
      <c r="AD42" s="100" t="s">
        <v>407</v>
      </c>
      <c r="AE42" s="100"/>
      <c r="AF42" s="100"/>
      <c r="AG42" s="100"/>
    </row>
    <row r="43" spans="1:33" ht="72.5" x14ac:dyDescent="0.35">
      <c r="A43" s="111"/>
      <c r="B43" s="111"/>
      <c r="C43" s="111" t="s">
        <v>166</v>
      </c>
      <c r="D43" s="111" t="s">
        <v>166</v>
      </c>
      <c r="E43" s="111" t="s">
        <v>166</v>
      </c>
      <c r="F43" s="111" t="s">
        <v>167</v>
      </c>
      <c r="G43" s="18" t="s">
        <v>168</v>
      </c>
      <c r="H43" s="17" t="s">
        <v>281</v>
      </c>
      <c r="I43" s="18" t="s">
        <v>58</v>
      </c>
      <c r="J43" s="25" t="s">
        <v>227</v>
      </c>
      <c r="K43" s="80">
        <v>12</v>
      </c>
      <c r="L43" s="80">
        <v>4</v>
      </c>
      <c r="M43" s="24">
        <v>4</v>
      </c>
      <c r="N43" s="111" t="s">
        <v>271</v>
      </c>
      <c r="O43" s="111" t="s">
        <v>272</v>
      </c>
      <c r="P43" s="17" t="s">
        <v>273</v>
      </c>
      <c r="Q43" s="38" t="s">
        <v>341</v>
      </c>
      <c r="R43" s="81">
        <v>4</v>
      </c>
      <c r="S43" s="72">
        <v>44593</v>
      </c>
      <c r="T43" s="62">
        <v>330</v>
      </c>
      <c r="U43" s="65">
        <v>400</v>
      </c>
      <c r="V43" s="70">
        <v>0.33300000000000002</v>
      </c>
      <c r="W43" s="36" t="s">
        <v>368</v>
      </c>
      <c r="X43" s="36" t="s">
        <v>363</v>
      </c>
      <c r="Y43" s="43" t="s">
        <v>371</v>
      </c>
      <c r="Z43" s="109">
        <v>95718309</v>
      </c>
      <c r="AA43" s="91" t="s">
        <v>375</v>
      </c>
      <c r="AB43" s="91" t="s">
        <v>397</v>
      </c>
      <c r="AC43" s="91" t="s">
        <v>398</v>
      </c>
      <c r="AD43" s="100" t="s">
        <v>407</v>
      </c>
      <c r="AE43" s="100" t="s">
        <v>449</v>
      </c>
      <c r="AF43" s="121">
        <v>44562</v>
      </c>
      <c r="AG43" s="121"/>
    </row>
    <row r="44" spans="1:33" ht="101.5" x14ac:dyDescent="0.35">
      <c r="A44" s="111"/>
      <c r="B44" s="111"/>
      <c r="C44" s="111"/>
      <c r="D44" s="111"/>
      <c r="E44" s="111"/>
      <c r="F44" s="111"/>
      <c r="G44" s="18" t="s">
        <v>169</v>
      </c>
      <c r="H44" s="17" t="s">
        <v>281</v>
      </c>
      <c r="I44" s="18" t="s">
        <v>58</v>
      </c>
      <c r="J44" s="18" t="s">
        <v>228</v>
      </c>
      <c r="K44" s="80">
        <v>1</v>
      </c>
      <c r="L44" s="80" t="s">
        <v>293</v>
      </c>
      <c r="M44" s="27">
        <v>0</v>
      </c>
      <c r="N44" s="111"/>
      <c r="O44" s="111"/>
      <c r="P44" s="17" t="s">
        <v>274</v>
      </c>
      <c r="Q44" s="40" t="s">
        <v>342</v>
      </c>
      <c r="R44" s="81">
        <v>1</v>
      </c>
      <c r="S44" s="72">
        <v>44713</v>
      </c>
      <c r="T44" s="62">
        <v>210</v>
      </c>
      <c r="U44" s="48" t="s">
        <v>359</v>
      </c>
      <c r="V44" s="70">
        <v>0.33300000000000002</v>
      </c>
      <c r="W44" s="36" t="s">
        <v>368</v>
      </c>
      <c r="X44" s="36" t="s">
        <v>363</v>
      </c>
      <c r="Y44" s="43" t="s">
        <v>371</v>
      </c>
      <c r="Z44" s="115"/>
      <c r="AA44" s="92"/>
      <c r="AB44" s="92" t="s">
        <v>397</v>
      </c>
      <c r="AC44" s="92" t="s">
        <v>398</v>
      </c>
      <c r="AD44" s="100" t="s">
        <v>407</v>
      </c>
      <c r="AE44" s="100"/>
      <c r="AF44" s="100"/>
      <c r="AG44" s="100"/>
    </row>
    <row r="45" spans="1:33" ht="101.5" x14ac:dyDescent="0.35">
      <c r="A45" s="111"/>
      <c r="B45" s="111"/>
      <c r="C45" s="111"/>
      <c r="D45" s="111"/>
      <c r="E45" s="111"/>
      <c r="F45" s="111"/>
      <c r="G45" s="18" t="s">
        <v>170</v>
      </c>
      <c r="H45" s="17" t="s">
        <v>281</v>
      </c>
      <c r="I45" s="18" t="s">
        <v>58</v>
      </c>
      <c r="J45" s="18" t="s">
        <v>229</v>
      </c>
      <c r="K45" s="80">
        <v>30</v>
      </c>
      <c r="L45" s="80">
        <v>6</v>
      </c>
      <c r="M45" s="24">
        <v>24</v>
      </c>
      <c r="N45" s="111"/>
      <c r="O45" s="111"/>
      <c r="P45" s="17" t="s">
        <v>273</v>
      </c>
      <c r="Q45" s="37" t="s">
        <v>229</v>
      </c>
      <c r="R45" s="81">
        <v>6</v>
      </c>
      <c r="S45" s="72">
        <v>44593</v>
      </c>
      <c r="T45" s="62">
        <v>330</v>
      </c>
      <c r="U45" s="65">
        <v>600</v>
      </c>
      <c r="V45" s="70">
        <v>0.33300000000000002</v>
      </c>
      <c r="W45" s="36" t="s">
        <v>368</v>
      </c>
      <c r="X45" s="36" t="s">
        <v>363</v>
      </c>
      <c r="Y45" s="43" t="s">
        <v>371</v>
      </c>
      <c r="Z45" s="110"/>
      <c r="AA45" s="93"/>
      <c r="AB45" s="93" t="s">
        <v>397</v>
      </c>
      <c r="AC45" s="93" t="s">
        <v>398</v>
      </c>
      <c r="AD45" s="100" t="s">
        <v>407</v>
      </c>
      <c r="AE45" s="100"/>
      <c r="AF45" s="100"/>
      <c r="AG45" s="100"/>
    </row>
    <row r="46" spans="1:33" ht="87" x14ac:dyDescent="0.35">
      <c r="A46" s="111"/>
      <c r="B46" s="111" t="s">
        <v>171</v>
      </c>
      <c r="C46" s="111" t="s">
        <v>172</v>
      </c>
      <c r="D46" s="111" t="s">
        <v>58</v>
      </c>
      <c r="E46" s="111" t="s">
        <v>173</v>
      </c>
      <c r="F46" s="111" t="s">
        <v>174</v>
      </c>
      <c r="G46" s="18" t="s">
        <v>175</v>
      </c>
      <c r="H46" s="17" t="s">
        <v>281</v>
      </c>
      <c r="I46" s="18" t="s">
        <v>176</v>
      </c>
      <c r="J46" s="18" t="s">
        <v>230</v>
      </c>
      <c r="K46" s="80">
        <v>1</v>
      </c>
      <c r="L46" s="80" t="s">
        <v>294</v>
      </c>
      <c r="M46" s="24" t="s">
        <v>295</v>
      </c>
      <c r="N46" s="111" t="s">
        <v>275</v>
      </c>
      <c r="O46" s="94" t="s">
        <v>406</v>
      </c>
      <c r="P46" s="95"/>
      <c r="Q46" s="95"/>
      <c r="R46" s="95"/>
      <c r="S46" s="95"/>
      <c r="T46" s="95"/>
      <c r="U46" s="95"/>
      <c r="V46" s="96"/>
      <c r="W46" s="62" t="s">
        <v>405</v>
      </c>
      <c r="X46" s="62" t="s">
        <v>405</v>
      </c>
      <c r="Y46" s="62" t="s">
        <v>405</v>
      </c>
      <c r="Z46" s="62" t="s">
        <v>405</v>
      </c>
      <c r="AA46" s="62" t="s">
        <v>405</v>
      </c>
      <c r="AB46" s="62" t="s">
        <v>405</v>
      </c>
      <c r="AC46" s="62" t="s">
        <v>405</v>
      </c>
      <c r="AD46" s="86" t="s">
        <v>405</v>
      </c>
      <c r="AE46" s="62" t="s">
        <v>405</v>
      </c>
      <c r="AF46" s="86" t="s">
        <v>405</v>
      </c>
      <c r="AG46" s="45"/>
    </row>
    <row r="47" spans="1:33" ht="72.5" x14ac:dyDescent="0.35">
      <c r="A47" s="111"/>
      <c r="B47" s="111"/>
      <c r="C47" s="111"/>
      <c r="D47" s="111"/>
      <c r="E47" s="111"/>
      <c r="F47" s="111"/>
      <c r="G47" s="18" t="s">
        <v>177</v>
      </c>
      <c r="H47" s="17" t="s">
        <v>281</v>
      </c>
      <c r="I47" s="18" t="s">
        <v>58</v>
      </c>
      <c r="J47" s="18" t="s">
        <v>231</v>
      </c>
      <c r="K47" s="80">
        <v>30</v>
      </c>
      <c r="L47" s="80" t="s">
        <v>294</v>
      </c>
      <c r="M47" s="24" t="s">
        <v>295</v>
      </c>
      <c r="N47" s="111"/>
      <c r="O47" s="97"/>
      <c r="P47" s="98"/>
      <c r="Q47" s="98"/>
      <c r="R47" s="98"/>
      <c r="S47" s="98"/>
      <c r="T47" s="98"/>
      <c r="U47" s="98"/>
      <c r="V47" s="99"/>
      <c r="W47" s="62" t="s">
        <v>405</v>
      </c>
      <c r="X47" s="62" t="s">
        <v>405</v>
      </c>
      <c r="Y47" s="62" t="s">
        <v>405</v>
      </c>
      <c r="Z47" s="62" t="s">
        <v>405</v>
      </c>
      <c r="AA47" s="62" t="s">
        <v>405</v>
      </c>
      <c r="AB47" s="62" t="s">
        <v>405</v>
      </c>
      <c r="AC47" s="62" t="s">
        <v>405</v>
      </c>
      <c r="AD47" s="86" t="s">
        <v>405</v>
      </c>
      <c r="AE47" s="62" t="s">
        <v>405</v>
      </c>
      <c r="AF47" s="86" t="s">
        <v>405</v>
      </c>
      <c r="AG47" s="45"/>
    </row>
    <row r="48" spans="1:33" ht="232" x14ac:dyDescent="0.35">
      <c r="A48" s="111" t="s">
        <v>178</v>
      </c>
      <c r="B48" s="111" t="s">
        <v>179</v>
      </c>
      <c r="C48" s="111" t="s">
        <v>180</v>
      </c>
      <c r="D48" s="111" t="s">
        <v>58</v>
      </c>
      <c r="E48" s="111" t="s">
        <v>181</v>
      </c>
      <c r="F48" s="111" t="s">
        <v>182</v>
      </c>
      <c r="G48" s="34" t="s">
        <v>183</v>
      </c>
      <c r="H48" s="35" t="s">
        <v>281</v>
      </c>
      <c r="I48" s="34" t="s">
        <v>184</v>
      </c>
      <c r="J48" s="34" t="s">
        <v>232</v>
      </c>
      <c r="K48" s="80">
        <v>26</v>
      </c>
      <c r="L48" s="80">
        <v>8</v>
      </c>
      <c r="M48" s="33">
        <v>5</v>
      </c>
      <c r="N48" s="111" t="s">
        <v>287</v>
      </c>
      <c r="O48" s="111" t="s">
        <v>288</v>
      </c>
      <c r="P48" s="33" t="s">
        <v>276</v>
      </c>
      <c r="Q48" s="37" t="s">
        <v>343</v>
      </c>
      <c r="R48" s="81">
        <v>8</v>
      </c>
      <c r="S48" s="72">
        <v>44593</v>
      </c>
      <c r="T48" s="62">
        <v>330</v>
      </c>
      <c r="U48" s="47" t="s">
        <v>360</v>
      </c>
      <c r="V48" s="70">
        <v>0.5</v>
      </c>
      <c r="W48" s="36" t="s">
        <v>368</v>
      </c>
      <c r="X48" s="36" t="s">
        <v>363</v>
      </c>
      <c r="Y48" s="43" t="s">
        <v>371</v>
      </c>
      <c r="Z48" s="58">
        <v>100000000</v>
      </c>
      <c r="AA48" s="44" t="s">
        <v>375</v>
      </c>
      <c r="AB48" s="44" t="s">
        <v>287</v>
      </c>
      <c r="AC48" s="44" t="s">
        <v>399</v>
      </c>
      <c r="AD48" s="79" t="s">
        <v>407</v>
      </c>
      <c r="AE48" s="54" t="s">
        <v>450</v>
      </c>
      <c r="AF48" s="87">
        <v>44593</v>
      </c>
      <c r="AG48" s="45"/>
    </row>
    <row r="49" spans="1:33" ht="96" customHeight="1" x14ac:dyDescent="0.35">
      <c r="A49" s="111"/>
      <c r="B49" s="111"/>
      <c r="C49" s="111"/>
      <c r="D49" s="111"/>
      <c r="E49" s="111"/>
      <c r="F49" s="111"/>
      <c r="G49" s="18" t="s">
        <v>185</v>
      </c>
      <c r="H49" s="17" t="s">
        <v>281</v>
      </c>
      <c r="I49" s="18">
        <v>0</v>
      </c>
      <c r="J49" s="18" t="s">
        <v>233</v>
      </c>
      <c r="K49" s="80">
        <v>100</v>
      </c>
      <c r="L49" s="80">
        <v>33</v>
      </c>
      <c r="M49" s="24">
        <v>67</v>
      </c>
      <c r="N49" s="111"/>
      <c r="O49" s="111"/>
      <c r="P49" s="17" t="s">
        <v>277</v>
      </c>
      <c r="Q49" s="37" t="s">
        <v>344</v>
      </c>
      <c r="R49" s="81">
        <v>33</v>
      </c>
      <c r="S49" s="72">
        <v>44593</v>
      </c>
      <c r="T49" s="62">
        <v>330</v>
      </c>
      <c r="U49" s="65">
        <v>33</v>
      </c>
      <c r="V49" s="70">
        <v>0.5</v>
      </c>
      <c r="W49" s="36" t="s">
        <v>368</v>
      </c>
      <c r="X49" s="36" t="s">
        <v>363</v>
      </c>
      <c r="Y49" s="43" t="s">
        <v>371</v>
      </c>
      <c r="Z49" s="58">
        <v>110580286</v>
      </c>
      <c r="AA49" s="44" t="s">
        <v>375</v>
      </c>
      <c r="AB49" s="44" t="s">
        <v>287</v>
      </c>
      <c r="AC49" s="44" t="s">
        <v>399</v>
      </c>
      <c r="AD49" s="79" t="s">
        <v>407</v>
      </c>
      <c r="AE49" s="54" t="s">
        <v>450</v>
      </c>
      <c r="AF49" s="87">
        <v>44593</v>
      </c>
      <c r="AG49" s="45"/>
    </row>
    <row r="50" spans="1:33" ht="100.9" customHeight="1" x14ac:dyDescent="0.35">
      <c r="A50" s="111"/>
      <c r="B50" s="111"/>
      <c r="C50" s="111" t="s">
        <v>186</v>
      </c>
      <c r="D50" s="111" t="s">
        <v>187</v>
      </c>
      <c r="E50" s="111" t="s">
        <v>188</v>
      </c>
      <c r="F50" s="111" t="s">
        <v>189</v>
      </c>
      <c r="G50" s="18" t="s">
        <v>190</v>
      </c>
      <c r="H50" s="17" t="s">
        <v>281</v>
      </c>
      <c r="I50" s="19">
        <v>1</v>
      </c>
      <c r="J50" s="18" t="s">
        <v>234</v>
      </c>
      <c r="K50" s="80">
        <v>5</v>
      </c>
      <c r="L50" s="27">
        <v>3</v>
      </c>
      <c r="M50" s="27">
        <v>0</v>
      </c>
      <c r="N50" s="101" t="s">
        <v>289</v>
      </c>
      <c r="O50" s="101" t="s">
        <v>290</v>
      </c>
      <c r="P50" s="17" t="s">
        <v>278</v>
      </c>
      <c r="Q50" s="39" t="s">
        <v>346</v>
      </c>
      <c r="R50" s="81">
        <v>3</v>
      </c>
      <c r="S50" s="72">
        <v>44593</v>
      </c>
      <c r="T50" s="62">
        <v>330</v>
      </c>
      <c r="U50" s="47" t="s">
        <v>362</v>
      </c>
      <c r="V50" s="70">
        <v>0.33300000000000002</v>
      </c>
      <c r="W50" s="36" t="s">
        <v>368</v>
      </c>
      <c r="X50" s="36" t="s">
        <v>363</v>
      </c>
      <c r="Y50" s="43" t="s">
        <v>371</v>
      </c>
      <c r="Z50" s="58">
        <v>75000000</v>
      </c>
      <c r="AA50" s="44" t="s">
        <v>375</v>
      </c>
      <c r="AB50" s="44" t="s">
        <v>402</v>
      </c>
      <c r="AC50" s="44" t="s">
        <v>403</v>
      </c>
      <c r="AD50" s="79" t="s">
        <v>407</v>
      </c>
      <c r="AE50" s="54" t="s">
        <v>450</v>
      </c>
      <c r="AF50" s="87">
        <v>44593</v>
      </c>
      <c r="AG50" s="45"/>
    </row>
    <row r="51" spans="1:33" ht="84" customHeight="1" x14ac:dyDescent="0.35">
      <c r="A51" s="111"/>
      <c r="B51" s="111"/>
      <c r="C51" s="111"/>
      <c r="D51" s="111"/>
      <c r="E51" s="111"/>
      <c r="F51" s="111"/>
      <c r="G51" s="18" t="s">
        <v>191</v>
      </c>
      <c r="H51" s="17" t="s">
        <v>281</v>
      </c>
      <c r="I51" s="17">
        <v>0</v>
      </c>
      <c r="J51" s="18" t="s">
        <v>235</v>
      </c>
      <c r="K51" s="80">
        <v>4</v>
      </c>
      <c r="L51" s="80">
        <v>2</v>
      </c>
      <c r="M51" s="27">
        <v>0</v>
      </c>
      <c r="N51" s="112"/>
      <c r="O51" s="112"/>
      <c r="P51" s="111" t="s">
        <v>279</v>
      </c>
      <c r="Q51" s="39" t="s">
        <v>347</v>
      </c>
      <c r="R51" s="81">
        <v>2</v>
      </c>
      <c r="S51" s="72">
        <v>44593</v>
      </c>
      <c r="T51" s="62">
        <v>330</v>
      </c>
      <c r="U51" s="47" t="s">
        <v>361</v>
      </c>
      <c r="V51" s="70">
        <v>0.33300000000000002</v>
      </c>
      <c r="W51" s="36" t="s">
        <v>368</v>
      </c>
      <c r="X51" s="36" t="s">
        <v>363</v>
      </c>
      <c r="Y51" s="43" t="s">
        <v>371</v>
      </c>
      <c r="Z51" s="58">
        <v>31292957</v>
      </c>
      <c r="AA51" s="44" t="s">
        <v>375</v>
      </c>
      <c r="AB51" s="44" t="s">
        <v>402</v>
      </c>
      <c r="AC51" s="44" t="s">
        <v>403</v>
      </c>
      <c r="AD51" s="79" t="s">
        <v>407</v>
      </c>
      <c r="AE51" s="54" t="s">
        <v>450</v>
      </c>
      <c r="AF51" s="87">
        <v>44593</v>
      </c>
      <c r="AG51" s="45"/>
    </row>
    <row r="52" spans="1:33" ht="130.5" x14ac:dyDescent="0.35">
      <c r="A52" s="111"/>
      <c r="B52" s="111"/>
      <c r="C52" s="111"/>
      <c r="D52" s="111"/>
      <c r="E52" s="111"/>
      <c r="F52" s="111"/>
      <c r="G52" s="18" t="s">
        <v>192</v>
      </c>
      <c r="H52" s="17" t="s">
        <v>281</v>
      </c>
      <c r="I52" s="17">
        <v>0</v>
      </c>
      <c r="J52" s="21" t="s">
        <v>236</v>
      </c>
      <c r="K52" s="80">
        <v>1</v>
      </c>
      <c r="L52" s="80">
        <v>1</v>
      </c>
      <c r="M52" s="27">
        <v>0</v>
      </c>
      <c r="N52" s="102"/>
      <c r="O52" s="102"/>
      <c r="P52" s="111"/>
      <c r="Q52" s="37" t="s">
        <v>345</v>
      </c>
      <c r="R52" s="81">
        <v>1</v>
      </c>
      <c r="S52" s="72">
        <v>44593</v>
      </c>
      <c r="T52" s="62">
        <v>330</v>
      </c>
      <c r="U52" s="47" t="s">
        <v>361</v>
      </c>
      <c r="V52" s="70">
        <v>0.33300000000000002</v>
      </c>
      <c r="W52" s="36" t="s">
        <v>368</v>
      </c>
      <c r="X52" s="36" t="s">
        <v>363</v>
      </c>
      <c r="Y52" s="43" t="s">
        <v>371</v>
      </c>
      <c r="Z52" s="58">
        <v>66000000</v>
      </c>
      <c r="AA52" s="44" t="s">
        <v>375</v>
      </c>
      <c r="AB52" s="44" t="s">
        <v>402</v>
      </c>
      <c r="AC52" s="44" t="s">
        <v>403</v>
      </c>
      <c r="AD52" s="79" t="s">
        <v>407</v>
      </c>
      <c r="AE52" s="54" t="s">
        <v>449</v>
      </c>
      <c r="AF52" s="87">
        <v>44562</v>
      </c>
      <c r="AG52" s="45"/>
    </row>
    <row r="53" spans="1:33" ht="94.9" customHeight="1" x14ac:dyDescent="0.35">
      <c r="A53" s="111"/>
      <c r="B53" s="111"/>
      <c r="C53" s="111"/>
      <c r="D53" s="111"/>
      <c r="E53" s="111"/>
      <c r="F53" s="17" t="s">
        <v>193</v>
      </c>
      <c r="G53" s="18" t="s">
        <v>194</v>
      </c>
      <c r="H53" s="17" t="s">
        <v>281</v>
      </c>
      <c r="I53" s="20">
        <v>0</v>
      </c>
      <c r="J53" s="18" t="s">
        <v>194</v>
      </c>
      <c r="K53" s="80">
        <v>1</v>
      </c>
      <c r="L53" s="80">
        <v>1</v>
      </c>
      <c r="M53" s="24">
        <v>1</v>
      </c>
      <c r="N53" s="44" t="s">
        <v>366</v>
      </c>
      <c r="O53" s="44" t="s">
        <v>367</v>
      </c>
      <c r="P53" s="17" t="s">
        <v>280</v>
      </c>
      <c r="Q53" s="37" t="s">
        <v>348</v>
      </c>
      <c r="R53" s="81">
        <v>1</v>
      </c>
      <c r="S53" s="72">
        <v>44593</v>
      </c>
      <c r="T53" s="62">
        <v>330</v>
      </c>
      <c r="U53" s="47" t="s">
        <v>361</v>
      </c>
      <c r="V53" s="68">
        <v>1</v>
      </c>
      <c r="W53" s="36" t="s">
        <v>368</v>
      </c>
      <c r="X53" s="36" t="s">
        <v>363</v>
      </c>
      <c r="Y53" s="43" t="s">
        <v>371</v>
      </c>
      <c r="Z53" s="74">
        <v>57430985</v>
      </c>
      <c r="AA53" s="44" t="s">
        <v>375</v>
      </c>
      <c r="AB53" s="44" t="s">
        <v>400</v>
      </c>
      <c r="AC53" s="44" t="s">
        <v>401</v>
      </c>
      <c r="AD53" s="79" t="s">
        <v>407</v>
      </c>
      <c r="AE53" s="54" t="s">
        <v>450</v>
      </c>
      <c r="AF53" s="87">
        <v>44593</v>
      </c>
      <c r="AG53" s="45"/>
    </row>
  </sheetData>
  <mergeCells count="174">
    <mergeCell ref="AE43:AE45"/>
    <mergeCell ref="AF43:AF45"/>
    <mergeCell ref="AG41:AG42"/>
    <mergeCell ref="AG43:AG45"/>
    <mergeCell ref="AG19:AG20"/>
    <mergeCell ref="AG15:AG16"/>
    <mergeCell ref="AE15:AE16"/>
    <mergeCell ref="AF15:AF16"/>
    <mergeCell ref="AE19:AE20"/>
    <mergeCell ref="AF19:AF20"/>
    <mergeCell ref="AE26:AE27"/>
    <mergeCell ref="AF26:AF27"/>
    <mergeCell ref="AE41:AE42"/>
    <mergeCell ref="AF41:AF42"/>
    <mergeCell ref="Q19:Q20"/>
    <mergeCell ref="R19:R20"/>
    <mergeCell ref="S19:S20"/>
    <mergeCell ref="T19:T20"/>
    <mergeCell ref="U19:U20"/>
    <mergeCell ref="V19:V20"/>
    <mergeCell ref="U26:U27"/>
    <mergeCell ref="V26:V27"/>
    <mergeCell ref="AB26:AB27"/>
    <mergeCell ref="J9:J10"/>
    <mergeCell ref="I9:I10"/>
    <mergeCell ref="H9:H10"/>
    <mergeCell ref="G9:G10"/>
    <mergeCell ref="P19:P21"/>
    <mergeCell ref="J11:J13"/>
    <mergeCell ref="K11:K13"/>
    <mergeCell ref="G11:G13"/>
    <mergeCell ref="I11:I13"/>
    <mergeCell ref="O15:O18"/>
    <mergeCell ref="H11:H13"/>
    <mergeCell ref="L11:L13"/>
    <mergeCell ref="M11:M13"/>
    <mergeCell ref="O19:O21"/>
    <mergeCell ref="N19:N21"/>
    <mergeCell ref="E1:X1"/>
    <mergeCell ref="A3:A5"/>
    <mergeCell ref="B3:B5"/>
    <mergeCell ref="F3:F5"/>
    <mergeCell ref="A6:A47"/>
    <mergeCell ref="B6:B22"/>
    <mergeCell ref="C6:C7"/>
    <mergeCell ref="D6:D7"/>
    <mergeCell ref="E6:E7"/>
    <mergeCell ref="F6:F7"/>
    <mergeCell ref="F8:F13"/>
    <mergeCell ref="C9:C13"/>
    <mergeCell ref="D9:D13"/>
    <mergeCell ref="E9:E13"/>
    <mergeCell ref="C19:C22"/>
    <mergeCell ref="D19:D22"/>
    <mergeCell ref="E19:E22"/>
    <mergeCell ref="F19:F21"/>
    <mergeCell ref="B23:B37"/>
    <mergeCell ref="F23:F29"/>
    <mergeCell ref="C26:C29"/>
    <mergeCell ref="D26:D29"/>
    <mergeCell ref="E26:E29"/>
    <mergeCell ref="C30:C37"/>
    <mergeCell ref="D30:D37"/>
    <mergeCell ref="E30:E37"/>
    <mergeCell ref="F30:F37"/>
    <mergeCell ref="B46:B47"/>
    <mergeCell ref="C46:C47"/>
    <mergeCell ref="D46:D47"/>
    <mergeCell ref="E46:E47"/>
    <mergeCell ref="F46:F47"/>
    <mergeCell ref="B38:B45"/>
    <mergeCell ref="F38:F42"/>
    <mergeCell ref="C40:C41"/>
    <mergeCell ref="D40:D41"/>
    <mergeCell ref="E40:E41"/>
    <mergeCell ref="C43:C45"/>
    <mergeCell ref="D43:D45"/>
    <mergeCell ref="E43:E45"/>
    <mergeCell ref="F43:F45"/>
    <mergeCell ref="C50:C53"/>
    <mergeCell ref="D50:D53"/>
    <mergeCell ref="E50:E53"/>
    <mergeCell ref="F50:F52"/>
    <mergeCell ref="A48:A53"/>
    <mergeCell ref="B48:B53"/>
    <mergeCell ref="C48:C49"/>
    <mergeCell ref="D48:D49"/>
    <mergeCell ref="E48:E49"/>
    <mergeCell ref="F48:F49"/>
    <mergeCell ref="F15:F18"/>
    <mergeCell ref="G32:G36"/>
    <mergeCell ref="I32:I36"/>
    <mergeCell ref="N3:N5"/>
    <mergeCell ref="O3:O5"/>
    <mergeCell ref="P3:P5"/>
    <mergeCell ref="N6:N7"/>
    <mergeCell ref="O6:O7"/>
    <mergeCell ref="P6:P7"/>
    <mergeCell ref="J32:J36"/>
    <mergeCell ref="K32:K36"/>
    <mergeCell ref="N23:N29"/>
    <mergeCell ref="O23:O29"/>
    <mergeCell ref="P24:P25"/>
    <mergeCell ref="P26:P27"/>
    <mergeCell ref="P28:P29"/>
    <mergeCell ref="N8:N13"/>
    <mergeCell ref="O8:O13"/>
    <mergeCell ref="P11:P13"/>
    <mergeCell ref="N15:N18"/>
    <mergeCell ref="P9:P10"/>
    <mergeCell ref="M9:M10"/>
    <mergeCell ref="L9:L10"/>
    <mergeCell ref="K9:K10"/>
    <mergeCell ref="N50:N52"/>
    <mergeCell ref="O50:O52"/>
    <mergeCell ref="P51:P52"/>
    <mergeCell ref="P30:P31"/>
    <mergeCell ref="P32:P36"/>
    <mergeCell ref="P39:P40"/>
    <mergeCell ref="P41:P42"/>
    <mergeCell ref="Z15:Z16"/>
    <mergeCell ref="AA15:AA16"/>
    <mergeCell ref="W26:W27"/>
    <mergeCell ref="X26:X27"/>
    <mergeCell ref="Y26:Y27"/>
    <mergeCell ref="Z26:Z27"/>
    <mergeCell ref="AA26:AA27"/>
    <mergeCell ref="Z43:Z45"/>
    <mergeCell ref="AA43:AA45"/>
    <mergeCell ref="N43:N45"/>
    <mergeCell ref="O43:O45"/>
    <mergeCell ref="N46:N47"/>
    <mergeCell ref="N48:N49"/>
    <mergeCell ref="O48:O49"/>
    <mergeCell ref="N30:N37"/>
    <mergeCell ref="O30:O37"/>
    <mergeCell ref="N38:N42"/>
    <mergeCell ref="M30:M31"/>
    <mergeCell ref="L30:L31"/>
    <mergeCell ref="K30:K31"/>
    <mergeCell ref="J30:J31"/>
    <mergeCell ref="I30:I31"/>
    <mergeCell ref="H30:H31"/>
    <mergeCell ref="G30:G31"/>
    <mergeCell ref="Z41:Z42"/>
    <mergeCell ref="AA41:AA42"/>
    <mergeCell ref="H32:H36"/>
    <mergeCell ref="O38:O42"/>
    <mergeCell ref="L32:L36"/>
    <mergeCell ref="M32:M36"/>
    <mergeCell ref="AB43:AB45"/>
    <mergeCell ref="AC43:AC45"/>
    <mergeCell ref="O46:V47"/>
    <mergeCell ref="AD15:AD16"/>
    <mergeCell ref="AD19:AD20"/>
    <mergeCell ref="AD26:AD27"/>
    <mergeCell ref="AD41:AD42"/>
    <mergeCell ref="AD43:AD45"/>
    <mergeCell ref="AC26:AC27"/>
    <mergeCell ref="AB41:AB42"/>
    <mergeCell ref="AC41:AC42"/>
    <mergeCell ref="AB15:AB16"/>
    <mergeCell ref="AC15:AC16"/>
    <mergeCell ref="W19:W20"/>
    <mergeCell ref="X19:X20"/>
    <mergeCell ref="Y19:Y20"/>
    <mergeCell ref="AA19:AA20"/>
    <mergeCell ref="AC19:AC20"/>
    <mergeCell ref="Z19:Z20"/>
    <mergeCell ref="AB19:AB20"/>
    <mergeCell ref="Q26:Q27"/>
    <mergeCell ref="R26:R27"/>
    <mergeCell ref="S26:S27"/>
    <mergeCell ref="T26:T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36247-7514-4037-BA70-FD7DE8D8F31B}">
  <dimension ref="A1:AG18"/>
  <sheetViews>
    <sheetView topLeftCell="X1" zoomScale="90" zoomScaleNormal="90" workbookViewId="0">
      <selection activeCell="AD16" sqref="AD16:AD18"/>
    </sheetView>
  </sheetViews>
  <sheetFormatPr baseColWidth="10" defaultColWidth="11.453125" defaultRowHeight="18.5" x14ac:dyDescent="0.35"/>
  <cols>
    <col min="1" max="1" width="16.54296875" customWidth="1"/>
    <col min="2" max="2" width="18" customWidth="1"/>
    <col min="3" max="3" width="20.26953125" customWidth="1"/>
    <col min="4" max="4" width="20.1796875" customWidth="1"/>
    <col min="5" max="5" width="21" customWidth="1"/>
    <col min="6" max="6" width="19.7265625" customWidth="1"/>
    <col min="7" max="7" width="21.81640625" customWidth="1"/>
    <col min="8" max="8" width="17.26953125" customWidth="1"/>
    <col min="9" max="9" width="22.7265625" customWidth="1"/>
    <col min="10" max="10" width="23.26953125" style="9" customWidth="1"/>
    <col min="11" max="11" width="23.7265625" style="8" customWidth="1"/>
    <col min="12" max="12" width="29.1796875" style="29" customWidth="1"/>
    <col min="13" max="13" width="23.54296875" style="30" customWidth="1"/>
    <col min="14" max="14" width="23.26953125" style="7" customWidth="1"/>
    <col min="15" max="15" width="18.81640625" style="6" customWidth="1"/>
    <col min="16" max="16" width="21.7265625" style="5" customWidth="1"/>
    <col min="17" max="17" width="21" style="4" customWidth="1"/>
    <col min="18" max="18" width="20.81640625" style="3" customWidth="1"/>
    <col min="19" max="19" width="18.26953125" style="1" customWidth="1"/>
    <col min="20" max="20" width="18.1796875" style="1" customWidth="1"/>
    <col min="21" max="21" width="20.453125" style="2" customWidth="1"/>
    <col min="22" max="22" width="21" customWidth="1"/>
    <col min="23" max="23" width="18.81640625" style="1" customWidth="1"/>
    <col min="24" max="24" width="19.26953125" customWidth="1"/>
    <col min="25" max="25" width="17.26953125" customWidth="1"/>
    <col min="26" max="26" width="19.54296875" customWidth="1"/>
    <col min="27" max="27" width="21.1796875" customWidth="1"/>
    <col min="28" max="28" width="22.1796875" customWidth="1"/>
    <col min="29" max="29" width="15.1796875" customWidth="1"/>
    <col min="30" max="30" width="17.81640625" style="83" customWidth="1"/>
    <col min="31" max="31" width="16.54296875" customWidth="1"/>
    <col min="32" max="32" width="15.1796875" customWidth="1"/>
    <col min="33" max="33" width="18.453125" customWidth="1"/>
  </cols>
  <sheetData>
    <row r="1" spans="1:33" ht="59.5" customHeight="1" x14ac:dyDescent="0.35">
      <c r="E1" s="117" t="s">
        <v>349</v>
      </c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</row>
    <row r="2" spans="1:33" s="10" customFormat="1" ht="78.75" customHeight="1" x14ac:dyDescent="0.3">
      <c r="A2" s="11" t="s">
        <v>22</v>
      </c>
      <c r="B2" s="11" t="s">
        <v>21</v>
      </c>
      <c r="C2" s="11" t="s">
        <v>20</v>
      </c>
      <c r="D2" s="11" t="s">
        <v>19</v>
      </c>
      <c r="E2" s="11" t="s">
        <v>18</v>
      </c>
      <c r="F2" s="11" t="s">
        <v>17</v>
      </c>
      <c r="G2" s="11" t="s">
        <v>16</v>
      </c>
      <c r="H2" s="11" t="s">
        <v>15</v>
      </c>
      <c r="I2" s="11" t="s">
        <v>14</v>
      </c>
      <c r="J2" s="11" t="s">
        <v>13</v>
      </c>
      <c r="K2" s="11" t="s">
        <v>31</v>
      </c>
      <c r="L2" s="11" t="s">
        <v>12</v>
      </c>
      <c r="M2" s="11" t="s">
        <v>25</v>
      </c>
      <c r="N2" s="15" t="s">
        <v>11</v>
      </c>
      <c r="O2" s="23" t="s">
        <v>29</v>
      </c>
      <c r="P2" s="16" t="s">
        <v>10</v>
      </c>
      <c r="Q2" s="16" t="s">
        <v>9</v>
      </c>
      <c r="R2" s="14" t="s">
        <v>32</v>
      </c>
      <c r="S2" s="77" t="s">
        <v>8</v>
      </c>
      <c r="T2" s="13" t="s">
        <v>30</v>
      </c>
      <c r="U2" s="13" t="s">
        <v>24</v>
      </c>
      <c r="V2" s="13" t="s">
        <v>26</v>
      </c>
      <c r="W2" s="11" t="s">
        <v>7</v>
      </c>
      <c r="X2" s="11" t="s">
        <v>6</v>
      </c>
      <c r="Y2" s="11" t="s">
        <v>5</v>
      </c>
      <c r="Z2" s="12" t="s">
        <v>27</v>
      </c>
      <c r="AA2" s="12" t="s">
        <v>4</v>
      </c>
      <c r="AB2" s="11" t="s">
        <v>3</v>
      </c>
      <c r="AC2" s="11" t="s">
        <v>2</v>
      </c>
      <c r="AD2" s="11" t="s">
        <v>1</v>
      </c>
      <c r="AE2" s="11" t="s">
        <v>28</v>
      </c>
      <c r="AF2" s="11" t="s">
        <v>23</v>
      </c>
      <c r="AG2" s="11" t="s">
        <v>0</v>
      </c>
    </row>
    <row r="3" spans="1:33" ht="115.15" customHeight="1" x14ac:dyDescent="0.35">
      <c r="A3" s="111" t="s">
        <v>51</v>
      </c>
      <c r="B3" s="111" t="s">
        <v>52</v>
      </c>
      <c r="C3" s="111" t="s">
        <v>409</v>
      </c>
      <c r="D3" s="111" t="s">
        <v>410</v>
      </c>
      <c r="E3" s="111" t="s">
        <v>411</v>
      </c>
      <c r="F3" s="111" t="s">
        <v>412</v>
      </c>
      <c r="G3" s="111" t="s">
        <v>413</v>
      </c>
      <c r="H3" s="111" t="s">
        <v>416</v>
      </c>
      <c r="I3" s="111" t="s">
        <v>414</v>
      </c>
      <c r="J3" s="111" t="s">
        <v>415</v>
      </c>
      <c r="K3" s="111">
        <v>1</v>
      </c>
      <c r="L3" s="111" t="s">
        <v>418</v>
      </c>
      <c r="M3" s="111" t="s">
        <v>417</v>
      </c>
      <c r="N3" s="125" t="s">
        <v>419</v>
      </c>
      <c r="O3" s="125" t="s">
        <v>424</v>
      </c>
      <c r="P3" s="125" t="s">
        <v>423</v>
      </c>
      <c r="Q3" s="65" t="s">
        <v>427</v>
      </c>
      <c r="R3" s="49">
        <v>4</v>
      </c>
      <c r="S3" s="41">
        <v>44562</v>
      </c>
      <c r="T3" s="42">
        <v>365</v>
      </c>
      <c r="U3" s="75" t="s">
        <v>308</v>
      </c>
      <c r="V3" s="63">
        <v>0.1666</v>
      </c>
      <c r="W3" s="122" t="s">
        <v>447</v>
      </c>
      <c r="X3" s="122" t="s">
        <v>448</v>
      </c>
      <c r="Y3" s="122" t="s">
        <v>371</v>
      </c>
      <c r="Z3" s="124">
        <v>1786572895</v>
      </c>
      <c r="AA3" s="122" t="s">
        <v>460</v>
      </c>
      <c r="AB3" s="122" t="s">
        <v>459</v>
      </c>
      <c r="AC3" s="122" t="s">
        <v>461</v>
      </c>
      <c r="AD3" s="128" t="s">
        <v>407</v>
      </c>
      <c r="AE3" s="122" t="s">
        <v>458</v>
      </c>
      <c r="AF3" s="129">
        <v>44593</v>
      </c>
      <c r="AG3" s="129"/>
    </row>
    <row r="4" spans="1:33" ht="118.15" customHeight="1" x14ac:dyDescent="0.3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26"/>
      <c r="O4" s="126"/>
      <c r="P4" s="126"/>
      <c r="Q4" s="65" t="s">
        <v>428</v>
      </c>
      <c r="R4" s="49">
        <v>40</v>
      </c>
      <c r="S4" s="41">
        <v>44562</v>
      </c>
      <c r="T4" s="42">
        <v>365</v>
      </c>
      <c r="U4" s="75" t="s">
        <v>308</v>
      </c>
      <c r="V4" s="63">
        <v>0.1666</v>
      </c>
      <c r="W4" s="122" t="s">
        <v>447</v>
      </c>
      <c r="X4" s="122" t="s">
        <v>448</v>
      </c>
      <c r="Y4" s="122" t="s">
        <v>371</v>
      </c>
      <c r="Z4" s="124"/>
      <c r="AA4" s="122"/>
      <c r="AB4" s="122"/>
      <c r="AC4" s="122"/>
      <c r="AD4" s="128" t="s">
        <v>407</v>
      </c>
      <c r="AE4" s="122"/>
      <c r="AF4" s="122"/>
      <c r="AG4" s="122"/>
    </row>
    <row r="5" spans="1:33" ht="115.9" customHeight="1" x14ac:dyDescent="0.3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26"/>
      <c r="O5" s="126"/>
      <c r="P5" s="126"/>
      <c r="Q5" s="65" t="s">
        <v>426</v>
      </c>
      <c r="R5" s="49">
        <v>20</v>
      </c>
      <c r="S5" s="41">
        <v>44562</v>
      </c>
      <c r="T5" s="42">
        <v>365</v>
      </c>
      <c r="U5" s="75" t="s">
        <v>308</v>
      </c>
      <c r="V5" s="63">
        <v>0.1666</v>
      </c>
      <c r="W5" s="122" t="s">
        <v>447</v>
      </c>
      <c r="X5" s="122" t="s">
        <v>448</v>
      </c>
      <c r="Y5" s="122" t="s">
        <v>371</v>
      </c>
      <c r="Z5" s="124"/>
      <c r="AA5" s="122"/>
      <c r="AB5" s="122"/>
      <c r="AC5" s="122"/>
      <c r="AD5" s="128" t="s">
        <v>407</v>
      </c>
      <c r="AE5" s="122"/>
      <c r="AF5" s="122"/>
      <c r="AG5" s="122"/>
    </row>
    <row r="6" spans="1:33" ht="142.9" customHeight="1" x14ac:dyDescent="0.3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26"/>
      <c r="O6" s="126"/>
      <c r="P6" s="126"/>
      <c r="Q6" s="65" t="s">
        <v>430</v>
      </c>
      <c r="R6" s="49">
        <v>45</v>
      </c>
      <c r="S6" s="41">
        <v>44562</v>
      </c>
      <c r="T6" s="42">
        <v>365</v>
      </c>
      <c r="U6" s="75" t="s">
        <v>308</v>
      </c>
      <c r="V6" s="63">
        <v>0.1666</v>
      </c>
      <c r="W6" s="122" t="s">
        <v>447</v>
      </c>
      <c r="X6" s="122" t="s">
        <v>448</v>
      </c>
      <c r="Y6" s="122" t="s">
        <v>371</v>
      </c>
      <c r="Z6" s="124"/>
      <c r="AA6" s="122"/>
      <c r="AB6" s="122"/>
      <c r="AC6" s="122"/>
      <c r="AD6" s="128" t="s">
        <v>407</v>
      </c>
      <c r="AE6" s="122"/>
      <c r="AF6" s="122"/>
      <c r="AG6" s="122"/>
    </row>
    <row r="7" spans="1:33" ht="88.9" customHeight="1" x14ac:dyDescent="0.3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26"/>
      <c r="O7" s="126"/>
      <c r="P7" s="126"/>
      <c r="Q7" s="65" t="s">
        <v>431</v>
      </c>
      <c r="R7" s="49">
        <v>1</v>
      </c>
      <c r="S7" s="41">
        <v>44562</v>
      </c>
      <c r="T7" s="42">
        <v>365</v>
      </c>
      <c r="U7" s="75" t="s">
        <v>308</v>
      </c>
      <c r="V7" s="63">
        <v>0.1666</v>
      </c>
      <c r="W7" s="122" t="s">
        <v>447</v>
      </c>
      <c r="X7" s="122" t="s">
        <v>448</v>
      </c>
      <c r="Y7" s="122" t="s">
        <v>371</v>
      </c>
      <c r="Z7" s="124"/>
      <c r="AA7" s="122"/>
      <c r="AB7" s="122"/>
      <c r="AC7" s="122"/>
      <c r="AD7" s="128" t="s">
        <v>407</v>
      </c>
      <c r="AE7" s="122"/>
      <c r="AF7" s="122"/>
      <c r="AG7" s="122"/>
    </row>
    <row r="8" spans="1:33" ht="205.15" customHeight="1" x14ac:dyDescent="0.3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27"/>
      <c r="O8" s="127"/>
      <c r="P8" s="127"/>
      <c r="Q8" s="65" t="s">
        <v>429</v>
      </c>
      <c r="R8" s="49">
        <v>2</v>
      </c>
      <c r="S8" s="41">
        <v>44562</v>
      </c>
      <c r="T8" s="42">
        <v>365</v>
      </c>
      <c r="U8" s="75" t="s">
        <v>308</v>
      </c>
      <c r="V8" s="63">
        <v>0.1666</v>
      </c>
      <c r="W8" s="122" t="s">
        <v>447</v>
      </c>
      <c r="X8" s="122" t="s">
        <v>448</v>
      </c>
      <c r="Y8" s="122" t="s">
        <v>371</v>
      </c>
      <c r="Z8" s="124"/>
      <c r="AA8" s="122"/>
      <c r="AB8" s="122"/>
      <c r="AC8" s="122"/>
      <c r="AD8" s="128" t="s">
        <v>407</v>
      </c>
      <c r="AE8" s="122"/>
      <c r="AF8" s="122"/>
      <c r="AG8" s="122"/>
    </row>
    <row r="9" spans="1:33" ht="72" customHeight="1" x14ac:dyDescent="0.35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 t="s">
        <v>420</v>
      </c>
      <c r="O9" s="116" t="s">
        <v>455</v>
      </c>
      <c r="P9" s="101" t="s">
        <v>440</v>
      </c>
      <c r="Q9" s="65" t="s">
        <v>432</v>
      </c>
      <c r="R9" s="49">
        <v>4</v>
      </c>
      <c r="S9" s="41">
        <v>44562</v>
      </c>
      <c r="T9" s="42">
        <v>365</v>
      </c>
      <c r="U9" s="75" t="s">
        <v>308</v>
      </c>
      <c r="V9" s="63">
        <v>0.1666</v>
      </c>
      <c r="W9" s="122" t="s">
        <v>447</v>
      </c>
      <c r="X9" s="122" t="s">
        <v>448</v>
      </c>
      <c r="Y9" s="128" t="s">
        <v>371</v>
      </c>
      <c r="Z9" s="123">
        <v>1021476709</v>
      </c>
      <c r="AA9" s="122" t="s">
        <v>460</v>
      </c>
      <c r="AB9" s="122" t="s">
        <v>462</v>
      </c>
      <c r="AC9" s="122" t="s">
        <v>463</v>
      </c>
      <c r="AD9" s="128" t="s">
        <v>407</v>
      </c>
      <c r="AE9" s="122" t="s">
        <v>458</v>
      </c>
      <c r="AF9" s="130">
        <v>44593</v>
      </c>
      <c r="AG9" s="130"/>
    </row>
    <row r="10" spans="1:33" ht="101.5" x14ac:dyDescent="0.35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6"/>
      <c r="P10" s="112"/>
      <c r="Q10" s="65" t="s">
        <v>437</v>
      </c>
      <c r="R10" s="49">
        <v>1</v>
      </c>
      <c r="S10" s="41">
        <v>44562</v>
      </c>
      <c r="T10" s="42">
        <v>365</v>
      </c>
      <c r="U10" s="75" t="s">
        <v>308</v>
      </c>
      <c r="V10" s="63">
        <v>0.1666</v>
      </c>
      <c r="W10" s="122" t="s">
        <v>447</v>
      </c>
      <c r="X10" s="122" t="s">
        <v>448</v>
      </c>
      <c r="Y10" s="128" t="s">
        <v>371</v>
      </c>
      <c r="Z10" s="123"/>
      <c r="AA10" s="122"/>
      <c r="AB10" s="122"/>
      <c r="AC10" s="122"/>
      <c r="AD10" s="128" t="s">
        <v>407</v>
      </c>
      <c r="AE10" s="122"/>
      <c r="AF10" s="128"/>
      <c r="AG10" s="128"/>
    </row>
    <row r="11" spans="1:33" ht="130.5" x14ac:dyDescent="0.3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6"/>
      <c r="P11" s="112"/>
      <c r="Q11" s="65" t="s">
        <v>433</v>
      </c>
      <c r="R11" s="49">
        <v>24</v>
      </c>
      <c r="S11" s="41">
        <v>44562</v>
      </c>
      <c r="T11" s="42">
        <v>365</v>
      </c>
      <c r="U11" s="75" t="s">
        <v>308</v>
      </c>
      <c r="V11" s="63">
        <v>0.1666</v>
      </c>
      <c r="W11" s="122" t="s">
        <v>447</v>
      </c>
      <c r="X11" s="122" t="s">
        <v>448</v>
      </c>
      <c r="Y11" s="128" t="s">
        <v>371</v>
      </c>
      <c r="Z11" s="123"/>
      <c r="AA11" s="122"/>
      <c r="AB11" s="122"/>
      <c r="AC11" s="122"/>
      <c r="AD11" s="128" t="s">
        <v>407</v>
      </c>
      <c r="AE11" s="122"/>
      <c r="AF11" s="128"/>
      <c r="AG11" s="128"/>
    </row>
    <row r="12" spans="1:33" ht="145" x14ac:dyDescent="0.35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6"/>
      <c r="P12" s="112"/>
      <c r="Q12" s="65" t="s">
        <v>434</v>
      </c>
      <c r="R12" s="49">
        <v>10</v>
      </c>
      <c r="S12" s="41">
        <v>44562</v>
      </c>
      <c r="T12" s="42">
        <v>365</v>
      </c>
      <c r="U12" s="75" t="s">
        <v>308</v>
      </c>
      <c r="V12" s="63">
        <v>0.1666</v>
      </c>
      <c r="W12" s="122" t="s">
        <v>447</v>
      </c>
      <c r="X12" s="122" t="s">
        <v>448</v>
      </c>
      <c r="Y12" s="128" t="s">
        <v>371</v>
      </c>
      <c r="Z12" s="123"/>
      <c r="AA12" s="122"/>
      <c r="AB12" s="122"/>
      <c r="AC12" s="122"/>
      <c r="AD12" s="128" t="s">
        <v>407</v>
      </c>
      <c r="AE12" s="122"/>
      <c r="AF12" s="128"/>
      <c r="AG12" s="128"/>
    </row>
    <row r="13" spans="1:33" ht="116" x14ac:dyDescent="0.35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6"/>
      <c r="P13" s="111" t="s">
        <v>441</v>
      </c>
      <c r="Q13" s="65" t="s">
        <v>435</v>
      </c>
      <c r="R13" s="49">
        <v>20</v>
      </c>
      <c r="S13" s="41">
        <v>44562</v>
      </c>
      <c r="T13" s="42">
        <v>365</v>
      </c>
      <c r="U13" s="75" t="s">
        <v>308</v>
      </c>
      <c r="V13" s="63">
        <v>0.1666</v>
      </c>
      <c r="W13" s="122" t="s">
        <v>447</v>
      </c>
      <c r="X13" s="122" t="s">
        <v>448</v>
      </c>
      <c r="Y13" s="128" t="s">
        <v>371</v>
      </c>
      <c r="Z13" s="123"/>
      <c r="AA13" s="122"/>
      <c r="AB13" s="122"/>
      <c r="AC13" s="122"/>
      <c r="AD13" s="128" t="s">
        <v>407</v>
      </c>
      <c r="AE13" s="122"/>
      <c r="AF13" s="128"/>
      <c r="AG13" s="128"/>
    </row>
    <row r="14" spans="1:33" ht="101.5" x14ac:dyDescent="0.35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6"/>
      <c r="P14" s="111"/>
      <c r="Q14" s="65" t="s">
        <v>436</v>
      </c>
      <c r="R14" s="49">
        <v>20</v>
      </c>
      <c r="S14" s="41">
        <v>44562</v>
      </c>
      <c r="T14" s="42">
        <v>365</v>
      </c>
      <c r="U14" s="75" t="s">
        <v>308</v>
      </c>
      <c r="V14" s="63">
        <v>0.1666</v>
      </c>
      <c r="W14" s="122" t="s">
        <v>447</v>
      </c>
      <c r="X14" s="122" t="s">
        <v>448</v>
      </c>
      <c r="Y14" s="128" t="s">
        <v>371</v>
      </c>
      <c r="Z14" s="123"/>
      <c r="AA14" s="122"/>
      <c r="AB14" s="122"/>
      <c r="AC14" s="122"/>
      <c r="AD14" s="128" t="s">
        <v>407</v>
      </c>
      <c r="AE14" s="122"/>
      <c r="AF14" s="128"/>
      <c r="AG14" s="128"/>
    </row>
    <row r="15" spans="1:33" ht="116" x14ac:dyDescent="0.35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55" t="s">
        <v>421</v>
      </c>
      <c r="O15" s="48" t="s">
        <v>425</v>
      </c>
      <c r="P15" s="55" t="s">
        <v>439</v>
      </c>
      <c r="Q15" s="48" t="s">
        <v>438</v>
      </c>
      <c r="R15" s="49">
        <v>1</v>
      </c>
      <c r="S15" s="41">
        <v>44562</v>
      </c>
      <c r="T15" s="42">
        <v>365</v>
      </c>
      <c r="U15" s="75" t="s">
        <v>308</v>
      </c>
      <c r="V15" s="78">
        <v>1</v>
      </c>
      <c r="W15" s="75" t="s">
        <v>447</v>
      </c>
      <c r="X15" s="75" t="s">
        <v>448</v>
      </c>
      <c r="Y15" s="47" t="s">
        <v>371</v>
      </c>
      <c r="Z15" s="89">
        <v>1500000000</v>
      </c>
      <c r="AA15" s="75" t="s">
        <v>460</v>
      </c>
      <c r="AB15" s="75" t="s">
        <v>464</v>
      </c>
      <c r="AC15" s="75" t="s">
        <v>465</v>
      </c>
      <c r="AD15" s="83" t="s">
        <v>407</v>
      </c>
      <c r="AE15" s="75" t="s">
        <v>456</v>
      </c>
      <c r="AF15" s="88">
        <v>44593</v>
      </c>
      <c r="AG15" s="45"/>
    </row>
    <row r="16" spans="1:33" ht="57.65" customHeight="1" x14ac:dyDescent="0.35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6" t="s">
        <v>422</v>
      </c>
      <c r="O16" s="111" t="s">
        <v>457</v>
      </c>
      <c r="P16" s="53" t="s">
        <v>442</v>
      </c>
      <c r="Q16" s="48" t="s">
        <v>443</v>
      </c>
      <c r="R16" s="49">
        <v>7</v>
      </c>
      <c r="S16" s="41">
        <v>44562</v>
      </c>
      <c r="T16" s="42">
        <v>365</v>
      </c>
      <c r="U16" s="75" t="s">
        <v>308</v>
      </c>
      <c r="V16" s="64">
        <v>0.33329999999999999</v>
      </c>
      <c r="W16" s="122" t="s">
        <v>447</v>
      </c>
      <c r="X16" s="122" t="s">
        <v>448</v>
      </c>
      <c r="Y16" s="122" t="s">
        <v>371</v>
      </c>
      <c r="Z16" s="124">
        <v>1463476709</v>
      </c>
      <c r="AA16" s="122" t="s">
        <v>460</v>
      </c>
      <c r="AB16" s="122" t="s">
        <v>466</v>
      </c>
      <c r="AC16" s="122" t="s">
        <v>467</v>
      </c>
      <c r="AD16" s="128" t="s">
        <v>407</v>
      </c>
      <c r="AE16" s="122" t="s">
        <v>458</v>
      </c>
      <c r="AF16" s="130">
        <v>44593</v>
      </c>
      <c r="AG16" s="130"/>
    </row>
    <row r="17" spans="1:33" ht="101.5" x14ac:dyDescent="0.35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6"/>
      <c r="O17" s="111"/>
      <c r="P17" s="111" t="s">
        <v>446</v>
      </c>
      <c r="Q17" s="76" t="s">
        <v>445</v>
      </c>
      <c r="R17" s="49">
        <v>1</v>
      </c>
      <c r="S17" s="41">
        <v>44562</v>
      </c>
      <c r="T17" s="42">
        <v>365</v>
      </c>
      <c r="U17" s="75" t="s">
        <v>308</v>
      </c>
      <c r="V17" s="64">
        <v>0.33329999999999999</v>
      </c>
      <c r="W17" s="122" t="s">
        <v>447</v>
      </c>
      <c r="X17" s="122" t="s">
        <v>448</v>
      </c>
      <c r="Y17" s="122" t="s">
        <v>371</v>
      </c>
      <c r="Z17" s="124"/>
      <c r="AA17" s="122"/>
      <c r="AB17" s="122"/>
      <c r="AC17" s="122"/>
      <c r="AD17" s="128" t="s">
        <v>407</v>
      </c>
      <c r="AE17" s="122"/>
      <c r="AF17" s="128"/>
      <c r="AG17" s="128"/>
    </row>
    <row r="18" spans="1:33" ht="101.5" x14ac:dyDescent="0.35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6"/>
      <c r="O18" s="111"/>
      <c r="P18" s="111"/>
      <c r="Q18" s="48" t="s">
        <v>444</v>
      </c>
      <c r="R18" s="49">
        <v>5</v>
      </c>
      <c r="S18" s="41">
        <v>44562</v>
      </c>
      <c r="T18" s="42">
        <v>365</v>
      </c>
      <c r="U18" s="75" t="s">
        <v>308</v>
      </c>
      <c r="V18" s="64">
        <v>0.33329999999999999</v>
      </c>
      <c r="W18" s="122" t="s">
        <v>447</v>
      </c>
      <c r="X18" s="122" t="s">
        <v>448</v>
      </c>
      <c r="Y18" s="122" t="s">
        <v>371</v>
      </c>
      <c r="Z18" s="124"/>
      <c r="AA18" s="122"/>
      <c r="AB18" s="122"/>
      <c r="AC18" s="122"/>
      <c r="AD18" s="128" t="s">
        <v>407</v>
      </c>
      <c r="AE18" s="122"/>
      <c r="AF18" s="128"/>
      <c r="AG18" s="128"/>
    </row>
  </sheetData>
  <mergeCells count="57">
    <mergeCell ref="AG3:AG8"/>
    <mergeCell ref="AG9:AG14"/>
    <mergeCell ref="AG16:AG18"/>
    <mergeCell ref="AD16:AD18"/>
    <mergeCell ref="AE16:AE18"/>
    <mergeCell ref="AF16:AF18"/>
    <mergeCell ref="AD3:AD8"/>
    <mergeCell ref="AE3:AE8"/>
    <mergeCell ref="AF3:AF8"/>
    <mergeCell ref="AD9:AD14"/>
    <mergeCell ref="AE9:AE14"/>
    <mergeCell ref="AF9:AF14"/>
    <mergeCell ref="Y3:Y8"/>
    <mergeCell ref="X3:X8"/>
    <mergeCell ref="Y9:Y14"/>
    <mergeCell ref="X9:X14"/>
    <mergeCell ref="Y16:Y18"/>
    <mergeCell ref="X16:X18"/>
    <mergeCell ref="E1:X1"/>
    <mergeCell ref="P9:P12"/>
    <mergeCell ref="O9:O14"/>
    <mergeCell ref="O16:O18"/>
    <mergeCell ref="W3:W8"/>
    <mergeCell ref="W9:W14"/>
    <mergeCell ref="W16:W18"/>
    <mergeCell ref="P13:P14"/>
    <mergeCell ref="H3:H18"/>
    <mergeCell ref="L3:L18"/>
    <mergeCell ref="P17:P18"/>
    <mergeCell ref="A3:A18"/>
    <mergeCell ref="C3:C18"/>
    <mergeCell ref="D3:D18"/>
    <mergeCell ref="E3:E18"/>
    <mergeCell ref="F3:F18"/>
    <mergeCell ref="Z16:Z18"/>
    <mergeCell ref="AA16:AA18"/>
    <mergeCell ref="AB16:AB18"/>
    <mergeCell ref="AC16:AC18"/>
    <mergeCell ref="B3:B18"/>
    <mergeCell ref="G3:G18"/>
    <mergeCell ref="J3:J18"/>
    <mergeCell ref="K3:K18"/>
    <mergeCell ref="I3:I18"/>
    <mergeCell ref="M3:M18"/>
    <mergeCell ref="N9:N14"/>
    <mergeCell ref="N16:N18"/>
    <mergeCell ref="N3:N8"/>
    <mergeCell ref="O3:O8"/>
    <mergeCell ref="P3:P8"/>
    <mergeCell ref="Z3:Z8"/>
    <mergeCell ref="AA3:AA8"/>
    <mergeCell ref="AB3:AB8"/>
    <mergeCell ref="AC3:AC8"/>
    <mergeCell ref="Z9:Z14"/>
    <mergeCell ref="AA9:AA14"/>
    <mergeCell ref="AB9:AB14"/>
    <mergeCell ref="AC9:A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SICC 2022</vt:lpstr>
      <vt:lpstr>PISCC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Marlene Andrade</dc:creator>
  <cp:lastModifiedBy>LUZ  MARINA SEVERICHE MONROY</cp:lastModifiedBy>
  <dcterms:created xsi:type="dcterms:W3CDTF">2021-10-19T17:22:30Z</dcterms:created>
  <dcterms:modified xsi:type="dcterms:W3CDTF">2022-01-27T16:06:50Z</dcterms:modified>
</cp:coreProperties>
</file>