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uzma\OneDrive\Documentos\PLANES   DE ACCION 2022\"/>
    </mc:Choice>
  </mc:AlternateContent>
  <xr:revisionPtr revIDLastSave="0" documentId="8_{2D447113-B15A-4347-BD3D-1FA44284DA58}" xr6:coauthVersionLast="47" xr6:coauthVersionMax="47" xr10:uidLastSave="{00000000-0000-0000-0000-000000000000}"/>
  <bookViews>
    <workbookView xWindow="-110" yWindow="-110" windowWidth="19420" windowHeight="10420" xr2:uid="{00000000-000D-0000-FFFF-FFFF00000000}"/>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8" i="1" l="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0" i="1"/>
  <c r="X19" i="1"/>
  <c r="X18" i="1"/>
  <c r="X17" i="1"/>
  <c r="X16" i="1"/>
  <c r="X15" i="1"/>
  <c r="X14" i="1"/>
  <c r="X13" i="1"/>
  <c r="X12" i="1"/>
  <c r="X11" i="1"/>
  <c r="X10" i="1"/>
  <c r="X9" i="1"/>
  <c r="X8" i="1"/>
  <c r="X7" i="1"/>
  <c r="X6" i="1"/>
  <c r="X5" i="1"/>
  <c r="X4" i="1"/>
  <c r="X3" i="1"/>
  <c r="AB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Marlene Andrade</author>
    <author>tc={6B041853-9434-E943-B608-D9990846170E}</author>
    <author>tc={338BB244-1EA9-774D-8F51-06E9F6DE4A74}</author>
    <author>tc={4F5F9F9B-A971-3B46-A2A4-340B7D449104}</author>
    <author>tc={434B266B-9F64-9F4F-AD8F-A72EC82083C8}</author>
    <author>tc={6F6BC26C-FF35-BB4B-B795-EF5CD333085B}</author>
    <author>tc={2ECF3F44-5D88-4444-B804-2A7ECEB028D3}</author>
    <author>tc={9E283512-EED1-AF44-90F8-AD398B20AE1C}</author>
    <author>tc={7E12A922-44EC-194E-BAD8-3091380717E2}</author>
    <author>tc={485A42E0-DA5C-504E-9E34-BA2F81FF7D84}</author>
    <author>tc={180FCE3E-DB56-9F4C-ACDD-DFF853FA1AFE}</author>
    <author>tc={124B9924-8FE9-3D44-9DB3-9D47E4526A9F}</author>
    <author>tc={7162518A-AC8D-9545-8524-86C144CDB787}</author>
    <author>tc={8DD781AA-F77F-8D40-8FB6-362E6FFEB5D3}</author>
    <author>tc={0A9F4DFD-31E1-3C49-B139-7CAE9537AFDD}</author>
    <author>tc={BC884120-171E-BB48-822D-410A3B5B26EC}</author>
    <author>tc={E3071054-5539-7D49-916D-E5FC298338B4}</author>
    <author>tc={F5E109D3-33C5-5143-94F8-DA781B32EABE}</author>
    <author>tc={449A68B1-A5FA-9543-9041-4DA1519C2057}</author>
    <author>tc={4392D184-CE4F-F147-8683-6797CC82E905}</author>
    <author>tc={83B570FB-02AB-584F-A2FE-9319F17255E6}</author>
    <author>tc={C18ED0C4-78C8-6041-8EAE-7E7C2E0CDEAE}</author>
    <author>tc={6A7B4CFA-0A38-7D4B-AB4E-C99067FEFF3C}</author>
    <author>tc={48392F86-71DA-9143-836D-0AD56DF94628}</author>
    <author>tc={E3417273-87D3-164C-AB79-19D8533B3ACE}</author>
    <author>tc={CB666192-E697-114C-B65B-619D4B30128C}</author>
    <author>tc={A66D8B06-A623-D247-82F5-14C98CF9D693}</author>
    <author>tc={4623EA6F-EF65-0044-BBDA-B27FDE3129B1}</author>
    <author>tc={4B987768-22B2-384F-A3D2-56164F4F5F5D}</author>
    <author>tc={79704920-FC47-4045-9710-F3581C8485BD}</author>
    <author>tc={84F6435E-02B3-B347-8B65-6E7F3697742B}</author>
    <author>tc={138CF55D-EE82-A749-8E8E-BED8C9450A11}</author>
    <author>tc={FCC467FF-BC29-2047-B028-F4283B1820BD}</author>
    <author>tc={01259014-7588-454A-9F99-80B960337D20}</author>
    <author>tc={AFD88069-68AD-0844-BDAE-AAECE7E50A6F}</author>
    <author>tc={D812E9C7-F063-0149-9B8F-AF3504C5BAC2}</author>
  </authors>
  <commentList>
    <comment ref="M2" authorId="0" shapeId="0" xr:uid="{00000000-0006-0000-0000-000001000000}">
      <text>
        <r>
          <rPr>
            <b/>
            <sz val="9"/>
            <color rgb="FF000000"/>
            <rFont val="Tahoma"/>
            <family val="2"/>
          </rPr>
          <t>Luz Marlene Andrade:</t>
        </r>
        <r>
          <rPr>
            <sz val="9"/>
            <color rgb="FF000000"/>
            <rFont val="Tahoma"/>
            <family val="2"/>
          </rPr>
          <t xml:space="preserve">
</t>
        </r>
        <r>
          <rPr>
            <sz val="9"/>
            <color rgb="FF000000"/>
            <rFont val="Tahoma"/>
            <family val="2"/>
          </rPr>
          <t xml:space="preserve">Corresponde a lo programado según plan indicativo, más lo alcanzado o rezagado en las vigencias anteriores (2020-2021) </t>
        </r>
      </text>
    </comment>
    <comment ref="X2" authorId="0" shapeId="0" xr:uid="{00000000-0006-0000-0000-000002000000}">
      <text>
        <r>
          <rPr>
            <b/>
            <sz val="9"/>
            <color rgb="FF000000"/>
            <rFont val="Tahoma"/>
            <family val="2"/>
          </rPr>
          <t>Luz Marlene Andrade:</t>
        </r>
        <r>
          <rPr>
            <sz val="9"/>
            <color rgb="FF000000"/>
            <rFont val="Tahoma"/>
            <family val="2"/>
          </rPr>
          <t xml:space="preserve">
</t>
        </r>
        <r>
          <rPr>
            <sz val="9"/>
            <color rgb="FF000000"/>
            <rFont val="Tahoma"/>
            <family val="2"/>
          </rPr>
          <t>Corresponde al avance de la actividad en el proyecto</t>
        </r>
      </text>
    </comment>
    <comment ref="AA2" authorId="0" shapeId="0" xr:uid="{00000000-0006-0000-0000-000003000000}">
      <text>
        <r>
          <rPr>
            <b/>
            <sz val="9"/>
            <color rgb="FF000000"/>
            <rFont val="Tahoma"/>
            <family val="2"/>
          </rPr>
          <t>Luz Marlene Andrade:</t>
        </r>
        <r>
          <rPr>
            <sz val="9"/>
            <color rgb="FF000000"/>
            <rFont val="Tahoma"/>
            <family val="2"/>
          </rPr>
          <t xml:space="preserve">
</t>
        </r>
        <r>
          <rPr>
            <sz val="9"/>
            <color rgb="FF000000"/>
            <rFont val="Tahoma"/>
            <family val="2"/>
          </rPr>
          <t xml:space="preserve">Indicar si la actividad se financia con:
</t>
        </r>
        <r>
          <rPr>
            <sz val="9"/>
            <color rgb="FF000000"/>
            <rFont val="Tahoma"/>
            <family val="2"/>
          </rPr>
          <t xml:space="preserve">1. Inversión
</t>
        </r>
        <r>
          <rPr>
            <sz val="9"/>
            <color rgb="FF000000"/>
            <rFont val="Tahoma"/>
            <family val="2"/>
          </rPr>
          <t xml:space="preserve">2. Funcionamiento
</t>
        </r>
        <r>
          <rPr>
            <sz val="9"/>
            <color rgb="FF000000"/>
            <rFont val="Tahoma"/>
            <family val="2"/>
          </rPr>
          <t>3. Otros Recursos</t>
        </r>
      </text>
    </comment>
    <comment ref="AC2" authorId="0" shapeId="0" xr:uid="{00000000-0006-0000-0000-000004000000}">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AB3" authorId="1" shapeId="0" xr:uid="{00000000-0006-0000-0000-00000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- 95.000.000/ICLD
-45.000.000/ESTAMPILLA
</t>
      </text>
    </comment>
    <comment ref="V7" authorId="2" shapeId="0" xr:uid="{00000000-0006-0000-00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- 200 personas por biblioteca trimestralmente</t>
      </text>
    </comment>
    <comment ref="V8" authorId="3" shapeId="0" xr:uid="{00000000-0006-0000-0000-00000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1.000 personas por biblioteca
</t>
      </text>
    </comment>
    <comment ref="AG8" authorId="4" shapeId="0" xr:uid="{00000000-0006-0000-0000-00000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LOGISTICA
</t>
      </text>
    </comment>
    <comment ref="S9" authorId="5" shapeId="0" xr:uid="{00000000-0006-0000-0000-00000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Tres procesos de formación por biblioteca
</t>
      </text>
    </comment>
    <comment ref="V9" authorId="6" shapeId="0" xr:uid="{00000000-0006-0000-00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120 personas por biblioteca</t>
      </text>
    </comment>
    <comment ref="S10" authorId="7" shapeId="0" xr:uid="{00000000-0006-0000-0000-00000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Seis 
estrategias por biblioteca
</t>
      </text>
    </comment>
    <comment ref="V10" authorId="8" shapeId="0" xr:uid="{00000000-0006-0000-0000-00000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500 personas por cada estrategia </t>
      </text>
    </comment>
    <comment ref="S11" authorId="9" shapeId="0" xr:uid="{00000000-0006-0000-0000-00000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Tres por biblioteca
</t>
      </text>
    </comment>
    <comment ref="V11" authorId="10" shapeId="0" xr:uid="{00000000-0006-0000-0000-00000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100 personas por cada club de lectura
</t>
      </text>
    </comment>
    <comment ref="S12" authorId="11" shapeId="0" xr:uid="{00000000-0006-0000-00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Seis por biblioteca</t>
      </text>
    </comment>
    <comment ref="V12" authorId="12" shapeId="0" xr:uid="{00000000-0006-0000-00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328 personas en cada estrategia</t>
      </text>
    </comment>
    <comment ref="S13" authorId="13" shapeId="0" xr:uid="{00000000-0006-0000-00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Diez por biblioteca</t>
      </text>
    </comment>
    <comment ref="V13" authorId="14" shapeId="0" xr:uid="{00000000-0006-0000-00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50 personas por biblioteca</t>
      </text>
    </comment>
    <comment ref="AB13" authorId="15" shapeId="0" xr:uid="{00000000-0006-0000-00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- 30.000.000/ ICLD
- 35.000.000/SGP
-35.000.000/ESTAMPILLA</t>
      </text>
    </comment>
    <comment ref="AG13" authorId="16" shapeId="0" xr:uid="{00000000-0006-0000-0000-00001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
</t>
      </text>
    </comment>
    <comment ref="V14" authorId="17" shapeId="0" xr:uid="{00000000-0006-0000-0000-00001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50 personas por biblioteca</t>
      </text>
    </comment>
    <comment ref="S15" authorId="18" shapeId="0" xr:uid="{00000000-0006-0000-0000-00001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Seis por biblioteca</t>
      </text>
    </comment>
    <comment ref="V15" authorId="19" shapeId="0" xr:uid="{00000000-0006-0000-0000-00001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 por biblioteca
</t>
      </text>
    </comment>
    <comment ref="V16" authorId="20" shapeId="0" xr:uid="{00000000-0006-0000-0000-00001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 por alianza
</t>
      </text>
    </comment>
    <comment ref="V17" authorId="21" shapeId="0" xr:uid="{00000000-0006-0000-0000-00001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 por  taller
</t>
      </text>
    </comment>
    <comment ref="AB18" authorId="22" shapeId="0" xr:uid="{00000000-0006-0000-0000-00001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- 279.360.000/ICLD
- 100.480.160/ESTAMPILLA
- 539.417.050 /SGP
- 250.000.000/ VENTAS TAM
- 213.800.000/ LEP
- 26.179.596/REND. SGP</t>
      </text>
    </comment>
    <comment ref="AB24" authorId="23" shapeId="0" xr:uid="{00000000-0006-0000-0000-00001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- 147.962.307/SGP
- 50.000.000/ICLD
</t>
      </text>
    </comment>
    <comment ref="AB31" authorId="24" shapeId="0" xr:uid="{00000000-0006-0000-0000-00001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- 31.000.000/ICLD
- 49.869.037/DELINEACION URBANA
- 14.962.307/SGP</t>
      </text>
    </comment>
    <comment ref="AB32" authorId="25" shapeId="0" xr:uid="{00000000-0006-0000-0000-00001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- 40.000.000/ESTAMPILLA
- 40.000.000/SGP</t>
      </text>
    </comment>
    <comment ref="AB33" authorId="26" shapeId="0" xr:uid="{00000000-0006-0000-0000-00001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- 40.000.000/ESTAMPILLA
- 30.000.000/SGP
</t>
      </text>
    </comment>
    <comment ref="AB37" authorId="27" shapeId="0" xr:uid="{00000000-0006-0000-0000-00001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- 80.457.249/ICLD
- 555.653.440/ESTAMPILLA
- 57.233.509/SGP</t>
      </text>
    </comment>
    <comment ref="AB50" authorId="28" shapeId="0" xr:uid="{00000000-0006-0000-0000-00002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- 198.000.000/ICLD
- 46.800.000/ESTAMPILLA
- 25.984.604/SGP
- 3.985.000/MULTAS Y SANCIONES
- 4.679.750/RENDIMIENTOS FINANCIEROS
- 265.613.000/ CONVENIOS Y VENTAS
</t>
      </text>
    </comment>
    <comment ref="AB53" authorId="29" shapeId="0" xr:uid="{00000000-0006-0000-0000-00002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- 198.000.000/ESTAMPILLA
- 2.000.000/ICLD
</t>
      </text>
    </comment>
    <comment ref="AB59" authorId="30" shapeId="0" xr:uid="{00000000-0006-0000-0000-00002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- 90.000.000/ICLD
</t>
      </text>
    </comment>
    <comment ref="AB64" authorId="31" shapeId="0" xr:uid="{00000000-0006-0000-0000-00002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- 150.000.000/ICLD
- 40.000.000/ESTAMPILLA</t>
      </text>
    </comment>
    <comment ref="AB67" authorId="32" shapeId="0" xr:uid="{00000000-0006-0000-0000-00002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- 3.951.903/SGP
- 21.600.000/ESTAMPILLA
</t>
      </text>
    </comment>
    <comment ref="AB68" authorId="33" shapeId="0" xr:uid="{00000000-0006-0000-0000-00002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-30.000.000/ICLD
- 31.600.000/ESTAMPILLA
- 104.951.903/SGP</t>
      </text>
    </comment>
    <comment ref="R73" authorId="34" shapeId="0" xr:uid="{00000000-0006-0000-0000-00002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
      </text>
    </comment>
    <comment ref="L77" authorId="35" shapeId="0" xr:uid="{00000000-0006-0000-0000-00002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compartida con IDER Y PARTICIPACIÓN</t>
      </text>
    </comment>
  </commentList>
</comments>
</file>

<file path=xl/sharedStrings.xml><?xml version="1.0" encoding="utf-8"?>
<sst xmlns="http://schemas.openxmlformats.org/spreadsheetml/2006/main" count="832" uniqueCount="366">
  <si>
    <t>Observación</t>
  </si>
  <si>
    <t>¿Requiere contratación?</t>
  </si>
  <si>
    <t>Código Presupuestal</t>
  </si>
  <si>
    <t>Rubro Presupuestal</t>
  </si>
  <si>
    <t>Fuente Presupuestal</t>
  </si>
  <si>
    <t>Fuente de Financiación</t>
  </si>
  <si>
    <t>Nombre del Responable</t>
  </si>
  <si>
    <t xml:space="preserve">Dependencia Responsable </t>
  </si>
  <si>
    <t xml:space="preserve">Fecha de inicio </t>
  </si>
  <si>
    <t>Actividades de Proyecto</t>
  </si>
  <si>
    <t>Objetivo del Proyecto</t>
  </si>
  <si>
    <t>PROYECTO</t>
  </si>
  <si>
    <t>PROGRAMACIÓN META A 2022</t>
  </si>
  <si>
    <t>Descripción de la Meta Producto 2020-2023</t>
  </si>
  <si>
    <t>Línea Base 2019 
Según PDD</t>
  </si>
  <si>
    <t>UNIDAD DE MEDIDA DEL INDICADOR DE PRODUCTO</t>
  </si>
  <si>
    <t>Indicador de Producto</t>
  </si>
  <si>
    <t xml:space="preserve">PROGRAMA </t>
  </si>
  <si>
    <t>Meta de Bienestar 2020-2023</t>
  </si>
  <si>
    <t>Línea Base 2019</t>
  </si>
  <si>
    <t>Indicador de Bienestar</t>
  </si>
  <si>
    <t>LINEA ESTRATEGICA</t>
  </si>
  <si>
    <t>PILAR</t>
  </si>
  <si>
    <t>Fecha de Inicio Contratación</t>
  </si>
  <si>
    <t>Beneficiarios Programados</t>
  </si>
  <si>
    <t>Beneficiarios Cubiertos</t>
  </si>
  <si>
    <t>ACUMULADO DE META PRODUCTO 2020- 2021</t>
  </si>
  <si>
    <t>Porcentaje de Participación de la Actividad en el Proyecto</t>
  </si>
  <si>
    <t>Apropiación Inicial
(en pesos)</t>
  </si>
  <si>
    <t>Tipo de Contratación</t>
  </si>
  <si>
    <t>Código de proyecto BPIN</t>
  </si>
  <si>
    <t>Tiempo de Ejecución
(número de días)</t>
  </si>
  <si>
    <t>Valor de  la Meta Producto 2020-2023</t>
  </si>
  <si>
    <t>Valor de la Actividad del  Proyecto 2022</t>
  </si>
  <si>
    <t xml:space="preserve"> PLAN DE ACCIÓN INSTITUTO DE PATRIMONIO Y CULTURA - IPCC 2022
DEPENDENCIA: XXXXXXX
VIGENCIA 2022</t>
  </si>
  <si>
    <t>Cartagena Incluyente</t>
  </si>
  <si>
    <t>Línea estratégica artes, cultura y patrimonio para una Cartagena Incluyente</t>
  </si>
  <si>
    <t xml:space="preserve">Porcentaje de participantes en procesos de promoción de lectura en las bibliotecas del Distrito.
</t>
  </si>
  <si>
    <t xml:space="preserve">35.57%  - 335.815 Personas
</t>
  </si>
  <si>
    <t xml:space="preserve">Incrementar en un 20% los participantes en procesos de promoción de lectura adecuados a las condiciones sanitarias, de comunicación y a las restricciones de bioseguridad que establezcan las autoridades competentes.
</t>
  </si>
  <si>
    <t>Porcentaje  de infraestructura cultural mantenida y conservada.</t>
  </si>
  <si>
    <t xml:space="preserve">        57%
18 bibliotecas, plaza de toros, Teatro Adolfo Mejía, Teatrino El  Socorro
</t>
  </si>
  <si>
    <t>Mantener y conservar el 100% de la infraestructura cultural.</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</si>
  <si>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</si>
  <si>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</si>
  <si>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</si>
  <si>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Porcentaje de portadores de la tradición y participantes en  las fiestas  y festivales del distrito cualificados (medido en grupos participantes)</t>
  </si>
  <si>
    <t xml:space="preserve">60%
(178 grupos)
</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</si>
  <si>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</si>
  <si>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</si>
  <si>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</si>
  <si>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</si>
  <si>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Cartagena Transparente</t>
  </si>
  <si>
    <t>Linea estratégica: Cartagena Inteligente con todos y para todos</t>
  </si>
  <si>
    <t>Linea estratégica para la equidad e inclusión de los negros, afros, palenqueros e indigena.</t>
  </si>
  <si>
    <t>Linea estratégica jovenes salvando a cartagena</t>
  </si>
  <si>
    <t>Mediación Y Bibliotecas para la Inclusión.</t>
  </si>
  <si>
    <t>Infraestructura Cultural Para La Inclusión.</t>
  </si>
  <si>
    <t>Estímulos para las artes y el emprendimiento en una Cartagena incluyente.</t>
  </si>
  <si>
    <t>Derechos Culturales y Buen Gobierno para el Fortalecimiento Institucional y Ciudadano.</t>
  </si>
  <si>
    <t>Patrimonio Inmaterial: Prácticas Significativas para la Memoria.</t>
  </si>
  <si>
    <t xml:space="preserve">Valoración, Cuidado y Apropiación Social del Patrimonio Material. </t>
  </si>
  <si>
    <t>Premio Jorge Piedrahita Aduen</t>
  </si>
  <si>
    <t>Sostenibilidad cultural como garantía de permanencia</t>
  </si>
  <si>
    <t>Jovenes participando y salvando a cartagena</t>
  </si>
  <si>
    <t xml:space="preserve"> Número de  personas con asistencias técnicas en asuntos de gestión de bibliotecas públicas y programas de lectura y escritura creativa vinculadas en forma presencial y en línea.
</t>
  </si>
  <si>
    <t>Número de asistencias técnicas en encuentros de saberes en las  bibliotecas públicas presencial y en línea adecuadas a las condiciones sanitarias, de comunicación y a las restricciones de bioseguridad que establezcan las autoridades competentes.</t>
  </si>
  <si>
    <t xml:space="preserve">Número de asistencias técnicas en actividades de extensión bibliotecaria en la comunidad.
</t>
  </si>
  <si>
    <t xml:space="preserve">Servicio de mantenimiento de infraestructura cultural pública. </t>
  </si>
  <si>
    <t>Servicio de actualización tecnológica de las bibliotecas distritales (Colecciones digitales, mejora del internet, de los equipos, etc.)</t>
  </si>
  <si>
    <t>Número de proyectos  de fomento para el acceso de la oferta artística, cultural y creativa en estímulos y becas.</t>
  </si>
  <si>
    <t>Número de personas del sector artístico, cultural y creativo, participando en los procesos de formación formal e informal  en forma presencial y/o en línea.</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</si>
  <si>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</si>
  <si>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Documentos de políticas públicas presentadas por el IPCC con lineamientos técnicos formulados.</t>
  </si>
  <si>
    <t>Documentos normativos de modernización del IPCC formulado y presentado.</t>
  </si>
  <si>
    <t>Número grupos participantes en las fiestas y festejos del distrito fortalecidos para la  salvaguardia del patrimonio inmaterial.</t>
  </si>
  <si>
    <t>Número de festivales y ferias  de salvaguardia al patrimonio inmaterial.</t>
  </si>
  <si>
    <t>Número de Planes Especiales de Salvaguardia formulados para inclusión de las manifestaciones culturales en la Lista Representativa de Patrimonio Cultural Inmaterial.</t>
  </si>
  <si>
    <t>Número de acciones de divulgación, promoción y puesta en valor del patrimonio cultural, así como de preservación frente a la amenaza de la emergencia climática y las acciones de mitigación.</t>
  </si>
  <si>
    <t>Número de acciones, de apropiación social del patrimonio material, divulgación y comunicación  social del patrimonio presenciales y/o virtual. (campañas, lineamientos para apropiación social del patrimonio, seminarios internacionales, etc.)</t>
  </si>
  <si>
    <t>Servicios  relacionados con la preservación  del patrimonio material inmueble (gestiones de control, verificación, supervisión y asesorías) realizados para su conservación.</t>
  </si>
  <si>
    <t>Servicios  relacionados con la preservación  del patrimonio material inmueble (gestiones de control, verificación, supervisión asesorías) para el mantenimiento de los inmuebles del centro histórico y su área de influencia.</t>
  </si>
  <si>
    <t>Número de premios otorgados</t>
  </si>
  <si>
    <t>Realización de festival de la memoria oral</t>
  </si>
  <si>
    <t>Apoyo a grupos culturales</t>
  </si>
  <si>
    <t>Jovenes participando en espacios culturales, deportivos y acciones de cultura de paz</t>
  </si>
  <si>
    <t>Producto</t>
  </si>
  <si>
    <t>Servicios bibliotecarios</t>
  </si>
  <si>
    <t>Servicio de asistencia técnica en asuntos de gestión de bibliotecas públicas y lectura.</t>
  </si>
  <si>
    <t xml:space="preserve"> Servicio de acceso a materiales de lectura</t>
  </si>
  <si>
    <t>Servicio de mantenimiento de infraestructura cultural.</t>
  </si>
  <si>
    <t>Bibliotecas adecuadas</t>
  </si>
  <si>
    <t>Servicio de circulación artística y cultural</t>
  </si>
  <si>
    <t>Servicio de apoyo financiero al sector artístico y cultural</t>
  </si>
  <si>
    <t>Número de contenidos culturales</t>
  </si>
  <si>
    <t>Número de estímulos</t>
  </si>
  <si>
    <t xml:space="preserve">Servicio de educación formal al sector artístico y cultural. </t>
  </si>
  <si>
    <t>Número de personas</t>
  </si>
  <si>
    <t>Servicio de promoción de actividades culturales</t>
  </si>
  <si>
    <t>Número de eventos de promoción</t>
  </si>
  <si>
    <t xml:space="preserve">Documentos normativos  </t>
  </si>
  <si>
    <t>Número de documentos</t>
  </si>
  <si>
    <t>Servicio de educación informal al sector artístico y cultural</t>
  </si>
  <si>
    <t>Documentos normativos</t>
  </si>
  <si>
    <t xml:space="preserve"> Número de documentos</t>
  </si>
  <si>
    <t>Servicio de salvaguardia al patrimonio inmaterial</t>
  </si>
  <si>
    <t>Número de procesos de salvaguardia efectiva del patrimonio inmaterial</t>
  </si>
  <si>
    <t xml:space="preserve">Servicio de salvaguardia al patrimonio inmaterial  </t>
  </si>
  <si>
    <t>Servicio de promoción de actividades culturales.</t>
  </si>
  <si>
    <t>Número de actividades culturales</t>
  </si>
  <si>
    <t xml:space="preserve"> Número usuarios</t>
  </si>
  <si>
    <t>Número de materiales de lectura</t>
  </si>
  <si>
    <t>Número de infraestructuras culturales</t>
  </si>
  <si>
    <t>Número de bibliotecas</t>
  </si>
  <si>
    <t xml:space="preserve">Servicio de divulgación y publicación del Patrimonio cultural.  </t>
  </si>
  <si>
    <t xml:space="preserve"> Número de publicaciones</t>
  </si>
  <si>
    <t>Servicio de asistencia técnica en el manejo y gestión del patrimonio arqueológico, antropológico e histórico.</t>
  </si>
  <si>
    <t xml:space="preserve"> Número de asistencias técnicas</t>
  </si>
  <si>
    <t xml:space="preserve">Documentos de lineamientos técnicos </t>
  </si>
  <si>
    <t>Documentos de investigación</t>
  </si>
  <si>
    <t xml:space="preserve"> Servicio de promoción de actividades culturales.</t>
  </si>
  <si>
    <t>Servicio de asistenciatécnica en procesos de comunicación cultural</t>
  </si>
  <si>
    <t xml:space="preserve">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</si>
  <si>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 xml:space="preserve">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</si>
  <si>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720 asistencias técnicas en encuentros de saberes en las bibliotecas públicas presencial y en línea adecuadas a las condiciones sanitarias, de comunicación y a las restricciones de bioseguridad que establezcan las autoridades competentes.</t>
  </si>
  <si>
    <t>300 asistencias técnicas en actividades de extensión bibliotecaria en la comunidad adecuadas a las condiciones sanitarias, de comunicación y a las restricciones de bioseguridad que establezcan las autoridades competentes.</t>
  </si>
  <si>
    <t xml:space="preserve">Infraestructuras culturales mantenidas y conservadas.
</t>
  </si>
  <si>
    <t xml:space="preserve">21 infraestructuras culturales mantenidas y conservadas.
</t>
  </si>
  <si>
    <t xml:space="preserve">Bibliotecas con servicios de actualización tecnológica.
</t>
  </si>
  <si>
    <t xml:space="preserve">6 Bibliotecas con servicios de actualización tecnológica.
</t>
  </si>
  <si>
    <t>Proyectos de fomento para el acceso de la oferta artística, cultural y creativa en estímulos y becas adecuados a las condiciones sanitarias, de comunicación y a las restricciones de bioseguridad que establezcan las autoridades competentes.</t>
  </si>
  <si>
    <t>240 proyectos de fomento para el acceso de la oferta artística, cultural y creativa en estímulos y becas adecuados a las condiciones sanitarias, de comunicación y a las restricciones de bioseguridad que establezcan las autoridades competentes.</t>
  </si>
  <si>
    <t xml:space="preserve">Grupos en circulación apoyados en servicios para la oferta artística, cultural y creativa  adecuados a las condiciones sanitarias, de comunicación y a las restricciones de bioseguridad que establezcan las autoridades competentes de manera presencial análoga y digital.    </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</si>
  <si>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</si>
  <si>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</si>
  <si>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53.286 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</si>
  <si>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</si>
  <si>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Realizar 12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</si>
  <si>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Políticas públicas formuladas y presentadas articuladas intersectorialmente.</t>
  </si>
  <si>
    <t>4 políticas públicas formuladas y presentadas articuladas intersectorialmente.</t>
  </si>
  <si>
    <t>Modernización del IPCC.</t>
  </si>
  <si>
    <t>1 documento de modernización del IPCC formulado y presentado.</t>
  </si>
  <si>
    <t xml:space="preserve">Grupos participantes en las fiestas y festejos del distrito fortalecidos para la salvaguardia del patrimonio inmaterial adecuados a las condiciones sanitarias, de comunicación y a las restricciones de bioseguridad que establezcan las autoridades competentes.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</si>
  <si>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</si>
  <si>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 xml:space="preserve"> Festivales y ferias de salvaguardia al patrimonio inmaterial adecuados a las condiciones sanitarias, de comunicación y a las restricciones de bioseguridad que establezcan las autoridades competentes.</t>
  </si>
  <si>
    <t>16 festivales y ferias de salvaguardia al patrimonio inmaterial adecuados a las condiciones sanitarias, de comunicación y a las restricciones de bioseguridad que establezcan las autoridades competentes.</t>
  </si>
  <si>
    <t>Planes  Especiales de Salvaguardia para inclusión de las manifestaciones culturales en la Lista Representativa de Patrimonio Cultural Inmaterial.</t>
  </si>
  <si>
    <t>Formular 2 Planes  Especiales de Salvaguardia para inclusión de las manifestaciones culturales en la Lista Representativa de Patrimonio Cultural Inmaterial.</t>
  </si>
  <si>
    <t>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</si>
  <si>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</si>
  <si>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Acciones, de apropiación social del patrimonio material, divulgación y comunicación social del patrimonio adecuadas a las condiciones sanitarias, de comunicación y a las restricciones de bioseguridad que establezcan las autoridades competentes.</t>
  </si>
  <si>
    <t>36 acciones, de apropiación social del patrimonio material, divulgación y comunicación social del patrimonio adecuadas a las condiciones sanitarias, de comunicación y a las restricciones de bioseguridad que establezcan las autoridades competentes.</t>
  </si>
  <si>
    <t>promoción de acciones de preservación del patrimonio material inmuebles para su conservación.</t>
  </si>
  <si>
    <t>Realizar la promoción de acciones de preservación del patrimonio material inmueble mantenidos (gestiones de control, verificación, supervisión asesorías) en 127 inmuebles para su conservación.</t>
  </si>
  <si>
    <t>Promoción de acciones de mantenimiento de los Inmuebles del Centro Histórico y su área de influencia que han tenido algún tipo de intervención, a través gestiones de control, verificación, supervisión y asesorías.</t>
  </si>
  <si>
    <t>Realizar la promoción de acciones de mantenimiento de los 1.767 Inmuebles del Centro Histórico y su área de influencia que han tenido algún tipo de intervención, a través gestiones de control, verificación, supervisión, asesorías.</t>
  </si>
  <si>
    <t>Reconocimientos sobre investigaciones del impacto de la corrupción en cartagena.</t>
  </si>
  <si>
    <t>Otorgar 12 reconocimientos en el consurso sobre investigaciones del impacto de la corrupción en cartagena.</t>
  </si>
  <si>
    <t xml:space="preserve"> festivales de la memoria oral</t>
  </si>
  <si>
    <t>Realización de 3 festivales de la memorial oral.</t>
  </si>
  <si>
    <t>Grupos Culturales apoyados</t>
  </si>
  <si>
    <t>12 grupos culturales apoyados</t>
  </si>
  <si>
    <t>Jovenes que partipan en espacios culturales, deportivos y acciones de cultura de paz</t>
  </si>
  <si>
    <t>FORTALECIMIENTO DE LOS PROCESOS DE MEDIACIÓN Y BIBLIOTECAS PARA LA INCLUSIÓN EN EL DISTRITO DE CARTAGENA DE INDIAS</t>
  </si>
  <si>
    <t>MANTENIMIENTO DE LA INFRAESTRUCTURA CULTURAL PARA LA INCLUSIÓN EN EL DISTRITO DE CARTAGENA DE INDIAS</t>
  </si>
  <si>
    <t>FORTALECIMIENTO DE ESTÍMULOS PARA LAS ARTES Y LA CULTURA EN EL DISTRITO DE CARTAGENA DE INDIAS</t>
  </si>
  <si>
    <t>FORMACIÓN Y DIVULGACIÓN PARA LAS ARTES Y EL EMPRENDIMIENTO EN EL DISTRITO DE CARTAGENA DE INDIAS</t>
  </si>
  <si>
    <t>PROTECCIÓN, INCLUSIÓN Y GARANTIA DE LOS DERECHOS CULTURALES EN EL DISTRITO DE CARTAGENA DE INDIAS</t>
  </si>
  <si>
    <t>FORTALECIMIENTO Y MODERNIZACIÓN INSTITUCIONAL DEL INSTITUTO DE PATRIMONIO Y CULTURA (IPCC) EN EL DISTRITO DE CARTAGENA DE INDIAS.</t>
  </si>
  <si>
    <t>FORMULACIÓN DE PLANES ESPECIALES DE SALVAGUARDIA PARA INCLUSION DE LAS MANIFESTACIONES CULTURALES EN EL DISTRITO DE CARTAGENA DE INDIAS</t>
  </si>
  <si>
    <t>FORTALECIMIENTO Y SALVAGUARDIA DE LAS PRACTICAS SIGNIFICATIVAS DEL PATRIMONIO INMATERIAL EN EL DISTRITO DE CARTAGENA DE INDIAS</t>
  </si>
  <si>
    <t xml:space="preserve">FORTALECIMIENTO A LA APROPIACIÓN SOCIAL Y DIVULGACIÓN DEL PATRIMONIO MATERIAL EN EL DISTRITO DE CARTAGENA DE INDIAS </t>
  </si>
  <si>
    <t xml:space="preserve">FORTALECIMIENTO, SALVAGUARDA, VALORACIÓN, CUIDADO Y CONTROL DEL PATRIMONIO MATERIAL EN EL DISTRITO DE CARTAGENA DE INDIAS. </t>
  </si>
  <si>
    <t>INVESTIGACIÓN Y DIVULGACIÓN CULTURAL SOBRE EL IMPACTO DE LA CORRUPCIÓN EN EL MARCO DEL PREMIO JORGE PIEDRAHITA ADUEN EN EL DISTRITO DE CARTAGENA DE INDIAS</t>
  </si>
  <si>
    <t>DESARROLLO DEL FESTIVAL DE MEMORIA ORAL UNA ESTRATEGIA PARA LA SOSTENIBILIDAD CULTURAL COMO GARANTIA DE PERMANENCIA DE LOS VALORES CULTURALES EN EL DISTRITO DE CARTAGENA DE INDIAS</t>
  </si>
  <si>
    <t>DESARROLLO DE ACTIVIDADES CULTURALES Y ARTISTICAS PARA LOS JOVENES ENTRE 14 Y 28 AÑOS DEL DISTRITO DE CARTAGENA DE INDIAS.</t>
  </si>
  <si>
    <t>Fortalecer las bibliotecas públicas como laboratorios sociales y lugares de encuentro intergeneracional de saberes en lectura, escritura creativa y la apropiación social del patrimonio cultural  en Cartagena.</t>
  </si>
  <si>
    <t>Fortalecimiento de la infraestructura cultural, para afianzar la enseñanza,  el ejercicio de las artes y el trabajo cultural en el distrito de Cartagena. </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</si>
  <si>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</si>
  <si>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Fortalecer la formación, fomento, divulgación y emprendimiento en el ecosistema cultural del distrito de Cartagena.</t>
  </si>
  <si>
    <t>Fortalecer el Sistema distrital de cultura de Cartagena- SDC, y las instancias de participación del sector cultural, mediante la formulación de políticas de gestión cultural para el desarrollo de las áreas artísticas, culturales y patrimoniales</t>
  </si>
  <si>
    <t>Mejorar  los instrumentos administativos y realizar la  Modernizacion del Instituto de Patrimonio y Cultura de Cartagena de Indias-IPCC</t>
  </si>
  <si>
    <t>Propiciar el fortalecimiento de la valoración, preservación y significación de las practicas y tradiciones del patrimonio inmaterial en el distrito de cartagena de indias.</t>
  </si>
  <si>
    <t>Mejorar la orientación y dirección para la salvaguardia de las manifestaciones y expresiones culturales en el Distrito de Cartagena de Indias.</t>
  </si>
  <si>
    <t>Fomentar la protección, apropiación social y divulgación del patrimonio cultural, material e inmaterial, incluyendo el paisaje costero cultural, fortaleciendo la identidad, la inclusión y la memoria en el distrito de cartagena de indias.</t>
  </si>
  <si>
    <t>Fortalecer la protección, salvaguarda y difusión del patrimonio cultural material y su apropiación social para consolidar la identidad y memoria patrimonial material en el distrito de cartagena de indias.</t>
  </si>
  <si>
    <t>Aumentar la participación de grupos étnicos-culturales en festivales y actividades culturales y artísticas en el distrito de Cartagena de indias.</t>
  </si>
  <si>
    <t>Incrementar el desarrollo de habilidades y capacidades culturales y artísticas de los jóvenes en el Distrito de Cartagena de Indias</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</si>
  <si>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</si>
  <si>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</si>
  <si>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3. Realizar procesos de capacitación para cualificar el personal de bibliotecas (Coordinadores, mediadores) en buenas prácticas situadas de enseñanza-aprendizaje y enfoques diferenciales, que mejoren la gestión bibliotecaria, alfabetización digital y mediación de calidad  en alianzas con entidades locales, nacionales e internacionales.</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</si>
  <si>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</si>
  <si>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</si>
  <si>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</si>
  <si>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</si>
  <si>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</si>
  <si>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</si>
  <si>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</si>
  <si>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</si>
  <si>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</si>
  <si>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</si>
  <si>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</si>
  <si>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</si>
  <si>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1. Adecuación, ampliación, reparaciones, mantenimiento y conservación de los 21 escenarios.</t>
  </si>
  <si>
    <t>2. Generar alianza con MINCULTURA para diseñar la estrategia tendiente a la recuperación del BICNAL cementerio Santa Cruz de Manga.</t>
  </si>
  <si>
    <t>1. Actualización tecnológica de  6 bibliotecas.</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</si>
  <si>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</si>
  <si>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</si>
  <si>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</si>
  <si>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4. Realizar evento presencial y/o a distancia para visibilizar las industrias creativas locales.</t>
  </si>
  <si>
    <t>1. Apoyar, fortalecer y promocionar los procesos de circulación (incluyendo contenidos digitales )de las diferentes expresiones artísticas a través de convocatorias públicas, diversificadas e incluyentes.</t>
  </si>
  <si>
    <t>2. Realizar evento de divulgación presencial o a distancia para fomentar la circulación alternativa de contenidos culturales diversos e inclusivos.</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</si>
  <si>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</si>
  <si>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</si>
  <si>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</si>
  <si>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</si>
  <si>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5. Incentivar la participación de toda la cadena de valor de las artes en plataformas especializadas innovadoras, como una forma de adaptación a las nuevas realidades del posCovid-19 y de promoción de la oferta artística local a través de una ruta de emprendimiento.</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</si>
  <si>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</si>
  <si>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</si>
  <si>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1. Formular y desarrollar  cuatro documentos de política pública, construida participativamente con los actores del ecosistema cultural, atendiendo al enfoque de Acción sin daño y a los enfoques diferenciales, poblacionales y territoriales.</t>
  </si>
  <si>
    <t>2. Realizar proceso de formación Y pedagogía a los consejeros  pertenecientes al SDC.</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</si>
  <si>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</si>
  <si>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</si>
  <si>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1. Fase de Aprestamiento.</t>
  </si>
  <si>
    <t>2.  Fase Diagnóstica.</t>
  </si>
  <si>
    <t>3. Fase de Diseño.</t>
  </si>
  <si>
    <t>4. Fase de Implementación.</t>
  </si>
  <si>
    <t>5. Fase de Revisión y Actualización del ACUERDO N° 001 DE 2003.</t>
  </si>
  <si>
    <t>1.Realizar caracterización y diagnóstico sobre los emprendimientos productivos de los hacedores de las fiestas y festejos locales con miras a crear un documento de prácticas festivas para la salvaguarda del patrimonio cultural.</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</si>
  <si>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</si>
  <si>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</si>
  <si>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4.Apoyar el desarrollo de experiencias culturales turísticas sostenibles en el ámbito local, con el fin de fomentar el desarrollo económico y el mejoramiento de la calidad de vida de los trabajadores de la cultura. </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</si>
  <si>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</si>
  <si>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6.Promover la circulación de artistas festivos locales en la red de museos, bibliotecas públicas, las instituciones educativas, y los escenarios artísticos y culturales.</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</si>
  <si>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</si>
  <si>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</si>
  <si>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3. Realizar festivales y/o ferias en torno a las prácticas significativas para la memoria y las tradiciones, con enfoque diferencial.(festival de humanidades, festival de la memoria oral, feria artesanal, entre otros).</t>
  </si>
  <si>
    <t>4. Crear herramientas de sistematización, regulación y caracterización de los públicos asistentes a las ferias y festivales de Cartagena de Indias que permitan mejorar las experiencias de los hacedores y organizadores.</t>
  </si>
  <si>
    <t>5. Fortalecer los procesos de formación festiva, la educación artística, la puesta en valor del patrimonio cultural y su apropiación social en las instituciones educativas públicas.</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</si>
  <si>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</si>
  <si>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</si>
  <si>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</si>
  <si>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</si>
  <si>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3. Brindar acompañamiento a dos (2) nuevos procesos ciudadanos en la postulación ante el Consejo Nacional de Patrimonio Cultural (CNPC) de manifestaciones culturales inmateriales para ser incluidos en la Lista Representativa de Patrimonio Cultural Inmaterial (LRPCI) del ámbito nacional.</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</si>
  <si>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</si>
  <si>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</si>
  <si>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</si>
  <si>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</si>
  <si>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</si>
  <si>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4. Formular un diagnóstico para promover la salvaguardia de los oficios tradicionales relacionados con el patrimonio material, especialmente, los que han sido afectados por la pandemia.</t>
  </si>
  <si>
    <t>1. Crear un sistema digital en el que se recopile la información y seguimientos a los inmuebles ubicados en el Centro Histórico, su área de influencia y periferia histórica.</t>
  </si>
  <si>
    <t>2. Realizar acciones relacionadas con la preservación del patrimonio material inmueble.( Documentos y actuaciones juridicas que promuevan el cumplimiento normativo y legal para el cuidado y salvaguarda de los inmuebles)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</si>
  <si>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</si>
  <si>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</si>
  <si>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</si>
  <si>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Convocatoria pública para la entrega de estimulo o reconomciento en el marco del concirso sobre investigaciones de impacto de la corrupción en cartagena.</t>
  </si>
  <si>
    <t>Propiciar la participación de la comunidad en la investigación cultural acerca de la gestión pública en el Distrito de Cartagena de Indias</t>
  </si>
  <si>
    <t>NP</t>
  </si>
  <si>
    <t>INVERSIÓN</t>
  </si>
  <si>
    <t>1.Realizar diagnostico sobre manifestaciones vivas.</t>
  </si>
  <si>
    <t>2. Realizar festivales sobre memoria oral</t>
  </si>
  <si>
    <t>1.  Fortalecer portadores de la memora oral (grupos)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</si>
  <si>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</si>
  <si>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</si>
  <si>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IPCC - PROMOCIÓN CULTURAL</t>
  </si>
  <si>
    <t>IPCC - PATRIMONIO CULTURAL</t>
  </si>
  <si>
    <t>IPCC - DIRECCIÓN GENERAL / DIVISIÓN ADMINISTRATIVA Y FINANCIERA</t>
  </si>
  <si>
    <t>OSCAR URIZA - GRIMALDO APARICIO</t>
  </si>
  <si>
    <t>OSCAR URIZA - ALFONSO CABRERA</t>
  </si>
  <si>
    <t>OSCAR URIZA - MARIA HELENA MULET</t>
  </si>
  <si>
    <t>ICLD</t>
  </si>
  <si>
    <t>SGP</t>
  </si>
  <si>
    <t>ICLD / ESTAMPILLA</t>
  </si>
  <si>
    <t>ICLD/SGP/ESTAMPILLA</t>
  </si>
  <si>
    <t>ESTAMPILLA</t>
  </si>
  <si>
    <t>ICLD/SGP/ESTAMPILLA / VENTA DE SERVICIOS / LEP / REND FINAN SGP</t>
  </si>
  <si>
    <t>SGP / ICLD</t>
  </si>
  <si>
    <t>ICLD / ESTAMPILLA / SGP</t>
  </si>
  <si>
    <t>ESTAMPILLA/ICLD</t>
  </si>
  <si>
    <t>MULTAS Y SANCIONES</t>
  </si>
  <si>
    <t>RENDIMIENTOS FINANCIEROS</t>
  </si>
  <si>
    <t>ICLD/SGP</t>
  </si>
  <si>
    <t>MARZO</t>
  </si>
  <si>
    <t>OCTUBRE</t>
  </si>
  <si>
    <t>FEBRERO</t>
  </si>
  <si>
    <t>FORTALECIMIENTO DE LOS PROCESOS DE MEDIACIÓN Y BIBLIOTECAS PARA LA INCLUSIÓN EN EL DISTRITO DE  CARTAGENA DE INDIAS</t>
  </si>
  <si>
    <t>1.2.1.0.00-001 - ICLD/1.2.3.1.19-082-ESTAMPILLAS PROCULTURA</t>
  </si>
  <si>
    <t>1.2.1.0.00-001 - ICLD</t>
  </si>
  <si>
    <t>1.2.4.3.02-057- SGP CULTURA</t>
  </si>
  <si>
    <t>1.2.1.0.00-001 - ICLD/1.2.4.3.02-057- SGP CULTURA/1.2.3.1.19-082-ESTAMPILLAS PROCULTURA</t>
  </si>
  <si>
    <t>MANTENIMIENTO DE LA INFRAESTRUCTURA CULTURAL PARA LA INCLUSIÓN EN EL DISTRITO DE  CARTAGENA DE INDIAS</t>
  </si>
  <si>
    <t>1.2.3.1.19-082-ESTAMPILLAS PROCULTURA</t>
  </si>
  <si>
    <t>1.2.1.0.00-001 - ICLD/1.2.4.3.02-057- SGP CULTURA/1.2.3.1.19-082-ESTAMPILLAS PROCULTURA/1.2.3.2.09-032- VENTA DE BIENES Y SERVICIOS TEATRO ADOLFO MEJIA/1.2.3.1.12-134-IMPUESTO DE ESPECTACULOS PUBLICOS NACIONAL IPCC/1.3.2.2.08-123 RF SGP CULTURA</t>
  </si>
  <si>
    <t>FORTALECIMIENTO DE ESTÍMULOS PARA LAS ARTES Y LA CULTURA EN EL DISTRITO DE  CARTAGENA DE INDIAS</t>
  </si>
  <si>
    <t>1.2.4.3.02-057- SGP CULTURA/1.2.1.0.00-001 - ICLD</t>
  </si>
  <si>
    <t>FORMACIÓN Y DIVULGACIÓN PARA LAS ARTES Y EL EMPRENDIMIENTO EN EL DISTRITO DE  CARTAGENA DE INDIAS</t>
  </si>
  <si>
    <t>PROTECCIÓN Y GARANTÍA DE LOS DERECHOS CULTURALES EN EL DISTRITO DE  CARTAGENA DE INDIAS</t>
  </si>
  <si>
    <t>1.2.1.0.00-001 - ICLD/1.2.3.1.19-082-ESTAMPILLAS PROCULTURA/1.2.4.3.02-057- SGP CULTURA</t>
  </si>
  <si>
    <t>FORTALECIMIENTO Y MODERNIZACIÓN INSTITUCIONAL DEL INSTITUTO DE PATRIMONIO Y CULTURA (IPCC) EN EL DISTRITO DE CARTAGENA DE INDIAS</t>
  </si>
  <si>
    <t>1.2.3.2.07-166-OTRAS MULTAS, SANCIONES E INTERESES DE MORA (SANCION IPCC)</t>
  </si>
  <si>
    <t>1.3.2.3.05-073- - OTROS RENDIMIENTOS FINANCIEROS IPCC</t>
  </si>
  <si>
    <t>1.2.3.1.19-082-ESTAMPILLAS PROCULTURA/1.2.1.0.00-001 - ICLD</t>
  </si>
  <si>
    <t>ICLD/DELINEACION URBANA Y SGP</t>
  </si>
  <si>
    <t>ESTAMPILLA/SGP</t>
  </si>
  <si>
    <t>1.2.1.0.00-001 - ICLD/1.2.2.0.00-083 - ICDE IPCC 20% DELINEACION URBANA/1.2.4.3.02-057- SGP CULTURA</t>
  </si>
  <si>
    <t>1.2.3.1.19-082-ESTAMPILLAS PROCULTURA/1.2.4.3.02-057- SGP CULTURA</t>
  </si>
  <si>
    <t>1.2.1.0.00-001 - ICLD/ 1.2.3.1.19-082-ESTAMPILLAS PROCULTURA/1.2.4.3.02-057- SGP CULTURA/1.2.3.2.07-166-OTRAS MULTAS, SANCIONES E INTERESES DE MORA (SANCION IPCC)/1.3.2.3.05-073- - OTROS RENDIMIENTOS FINANCIEROS IPCC/1.2.3.2.09-012- VENTA DE BIENES Y SERVICIOS IPCC</t>
  </si>
  <si>
    <t>SGP/ESTAMPILLA</t>
  </si>
  <si>
    <t xml:space="preserve">FORTALECIMIENTO DE PLANES ESPECIALES DE SALVAGUARDIA PARA INCLUSION DE LAS MANIFESTACIONES CULTURALES EN EL DISTRITO DE CARTAGENA DE INDIAS </t>
  </si>
  <si>
    <t>1.2.1.0.00-001 - ICLD/1.2.4.3.02-057- SGP CULTURA</t>
  </si>
  <si>
    <t>FORTALECIMIENTO A LA APROPIACIÓN SOCIAL Y DIVULGACIÓN DEL PATRIMONIO MATERIAL EN EL DISTRITO DE  CARTAGENA DE INDIAS</t>
  </si>
  <si>
    <t>1.2.4.3.02-057- SGP CULTURA/1.2.3.1.19-082-ESTAMPILLAS PROCULTURA</t>
  </si>
  <si>
    <t>FORTALECIMIENTO SALVAGUARDA VALORACIÓN CUIDADO Y CONTROL DEL PATRIMONIO MATERIAL EN EL DISTRITO DE CARTAGENA DE INDIAS</t>
  </si>
  <si>
    <t>ICLD/ESTAMPILLA/SGP</t>
  </si>
  <si>
    <t>DESARROLLO DE ACTIVIDADES CULTURALES Y ARTISTICAS PARA LOS JOVENES ENTRE 14 Y 28 AÑOS DEL DISTRITO DE   CARTAGENA DE INDIAS</t>
  </si>
  <si>
    <t>ABRIL</t>
  </si>
  <si>
    <t>MAYO</t>
  </si>
  <si>
    <t>AGOSTO</t>
  </si>
  <si>
    <t>JUNIO</t>
  </si>
  <si>
    <t>JULIO</t>
  </si>
  <si>
    <t>NOVIEMBRE</t>
  </si>
  <si>
    <t>ENERO</t>
  </si>
  <si>
    <t>SI</t>
  </si>
  <si>
    <t>ORDENES DE PRESTACIÓN DE SERVICIOS - MINIMA CUANTIA</t>
  </si>
  <si>
    <t>SELECCIÓN ABREVIADA DE MENOR CUANTIA</t>
  </si>
  <si>
    <t>SELECCIÓN ABREVIADA DE MENOR CUANTIA / MINIMA CUANTIA</t>
  </si>
  <si>
    <t xml:space="preserve">ORDENES DE PRESTACIÓN DE SERVICIOS </t>
  </si>
  <si>
    <t>MINIMA CUANTIA</t>
  </si>
  <si>
    <t xml:space="preserve">ORDENES DE PRESTACIÓN DE SERVICIOS /MINIMA CUANTIA </t>
  </si>
  <si>
    <t>PROCESO COMPETITIVO DE ESALES /MINIMA CUANTIA</t>
  </si>
  <si>
    <t>SELECCIÓN ABREVIADA DE MENOR CUANTIA /PROCESO COMPETITIVO 092</t>
  </si>
  <si>
    <t>SEPTIEMBRE</t>
  </si>
  <si>
    <t xml:space="preserve">SI </t>
  </si>
  <si>
    <t>ORDENES DE PRESTACIÓN DE SERVICIOS / PROCESO COMPETITIVO ESALES / MINIMA CUANTIA</t>
  </si>
  <si>
    <t>ORDENES DE PRESTACIÓN DE SERVICIOS /CONVOCATORIA DE ESTIMULOS</t>
  </si>
  <si>
    <t>NO</t>
  </si>
  <si>
    <t>CONVOCQATORIA DE ESTIMULOS</t>
  </si>
  <si>
    <t xml:space="preserve">NO </t>
  </si>
  <si>
    <t>SELECCIÓN ABREVIADA DE MENOR CUANTIA /MINIMA CUANTIA</t>
  </si>
  <si>
    <t xml:space="preserve">PROCESO COMPETITIVO DE ESALES /CONVENIO INTERADMINISTRATIVO </t>
  </si>
  <si>
    <t>ORDENES DE PRESTACIÓN DE SERVICIOS /PROCESO COMPETITIVO ESALES /CONVENIO INTERADMINISTRATIVO</t>
  </si>
  <si>
    <t>CONVOCATORIA DE ESTIMULOS/ PROCESO DE SELECCIÓN ABREVIADA DE MENOR CUANTIA / MINIMA CUANTIA/ PROCESO COMPETITIVO ESALES</t>
  </si>
  <si>
    <t>PROCESO COMPETITIVO ESALES /CONVENIO INTERADMINISTRATIVO / MINIMA CUANTIA</t>
  </si>
  <si>
    <t>MAYP</t>
  </si>
  <si>
    <t>CONSULTORIA /PROCESO COMPETITIVO DE ESALES</t>
  </si>
  <si>
    <t xml:space="preserve">PROCESO COMPETITIVO DE ESALES/ CONVOCATORIA DE ESTIMULOS </t>
  </si>
  <si>
    <t>PROCESO COMPETITIVO DE ESALES /SELECCIÓN ABREVIADA DE MENOR CUANTIA</t>
  </si>
  <si>
    <t>ORDENES DE PRESTACIÓN DE SERVICIOS /SELECCIÓN ABREVIADA DE MENOR CUANTIA / LICITACIÓN PÚBLICA/CONCURSO DE MERITOS</t>
  </si>
  <si>
    <t>ORDENES DE PRESTACIÓNDE SERVICIOS /CONCURSO DE MERITOS/SELECCIÓN ABREVIADA DE MENOR CUANTIA /PROCESO COMPETITIVO DE ESALES</t>
  </si>
  <si>
    <t>PROCESO COMPETITIVO DE ESALES /SELECCIÓN ABREVIADA DE MENOR CUANTIA/ MINIMA CUANTIA</t>
  </si>
  <si>
    <t>ORDENES DE PRESTACIÓN DE SERVICIOS / PROCESO COMPETITIVO DE ESALES /SELECCIÓN ABREVIADA DE MENOR CUANTIA / MINIMA CUANTIA /CONVENIOS INTERADMINISTRATIVOS</t>
  </si>
  <si>
    <t>CONVOCATORIA DE ESTIMULOS</t>
  </si>
  <si>
    <t>ORDENES DE PRESTACIÓN DE SERVICIOS / MINIMA CUANTIA</t>
  </si>
  <si>
    <t>CONVOCATORIA DE ESTIMULOS / MINIMA CUANTIA</t>
  </si>
  <si>
    <t>CONVOCATORIA DE ESTIMULOS/MINIMA CUANTIA</t>
  </si>
  <si>
    <t>PROCESOS COMPETITIVOS ESALES / SELECCIÓN ABREVIADA DE MENOR CUANTIA</t>
  </si>
  <si>
    <t>ORDENES DE PRESTACIÓN DE SERVICIOS / CONVENIO INTERADMINISTRATVO / SELEACCIÓN ABREVIADA DE MENOR CUANTIA</t>
  </si>
  <si>
    <t>CONCURSO DE MERITOS/PROCESO COMPETITIVO DE ESALES</t>
  </si>
  <si>
    <t>PROCESO COMPETITIVO DE ESALES/CONVENIO INTERADMINISTRATIVO/MINIMA CUANTIA</t>
  </si>
  <si>
    <t>PROCESO COMPETITIVO DE ESALES/ MINIMA CUANTIA</t>
  </si>
  <si>
    <t>PROCESO COMPETITIVO DE ESALES /SELECCIÓN ABREVIADA DE MENOR CUANTIA / MINIMA CUIANTIA</t>
  </si>
  <si>
    <t>PROCESO COMPETITIVO DE ESALES/ CONCURSO DE MERITOS /CONVENIO INTERADMINISTRATIVO</t>
  </si>
  <si>
    <t>PROCESO COMPETITIVO DE ESALES /SELECCIÓN ABREVIADA DE MENOR CUANTIA / MINIMA CUIANTIA / CONVENIO INTERADMINISTRATIVO</t>
  </si>
  <si>
    <t>CONVOCATORIA DE ESTIMULOS /CONVENIO INTERADMINISTRATIVO/ MINIMIMA CUANTIA</t>
  </si>
  <si>
    <t>PROCESO COMPETITIVO DE ESALES /SELECCIÓN ABREVIADA DE MENOR CUANTIA / MINIMA CUIANTIA/CONVENIO INTERADMINISTRATIVO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</si>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</sst>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_-;\-&quot;$&quot;\ * #,##0_-;_-&quot;$&quot;\ * &quot;-&quot;_-;_-@_-"/>
    <numFmt numFmtId="166" formatCode="0;[Red]0"/>
  </numFmts>
  <fonts count="19" x14ac:knownFonts="1">
    <font>
      <sz val="11"/>
      <color theme="1"/>
      <name val="Calibri"/>
      <family val="2"/>
      <scheme val="minor"/>
    </font>
    <font>
      <sz val="11"/>
      <name val="Calibri"/>
      <family val="2"/>
      <scheme val="minor"/>
    </font>
    <font>
      <sz val="11"/>
      <color theme="1"/>
      <name val="Arial"/>
      <family val="2"/>
    </font>
    <font>
      <sz val="11"/>
      <color theme="1" tint="4.9989318521683403E-2"/>
      <name val="Arial"/>
      <family val="2"/>
    </font>
    <font>
      <sz val="12"/>
      <color theme="1" tint="4.9989318521683403E-2"/>
      <name val="Calibri"/>
      <family val="2"/>
      <scheme val="minor"/>
    </font>
    <font>
      <sz val="11"/>
      <color theme="1" tint="4.9989318521683403E-2"/>
      <name val="Calibri"/>
      <family val="2"/>
      <scheme val="minor"/>
    </font>
    <font>
      <sz val="14"/>
      <color theme="1"/>
      <name val="Calibri"/>
      <family val="2"/>
      <scheme val="minor"/>
    </font>
    <font>
      <b/>
      <sz val="11"/>
      <color theme="1"/>
      <name val="Arial"/>
      <family val="2"/>
    </font>
    <font>
      <b/>
      <sz val="11"/>
      <name val="Arial"/>
      <family val="2"/>
    </font>
    <font>
      <b/>
      <sz val="11"/>
      <color theme="1" tint="4.9989318521683403E-2"/>
      <name val="Arial"/>
      <family val="2"/>
    </font>
    <font>
      <b/>
      <sz val="12"/>
      <color theme="1" tint="4.9989318521683403E-2"/>
      <name val="Arial"/>
      <family val="2"/>
    </font>
    <font>
      <b/>
      <sz val="12"/>
      <color theme="1"/>
      <name val="Arial"/>
      <family val="2"/>
    </font>
    <font>
      <b/>
      <sz val="16"/>
      <color theme="1"/>
      <name val="Calibri"/>
      <family val="2"/>
      <scheme val="minor"/>
    </font>
    <font>
      <sz val="11"/>
      <color theme="1"/>
      <name val="Calibri"/>
      <family val="2"/>
      <scheme val="minor"/>
    </font>
    <font>
      <sz val="12"/>
      <color theme="1"/>
      <name val="Arial"/>
      <family val="2"/>
    </font>
    <font>
      <sz val="12"/>
      <color rgb="FF000000"/>
      <name val="Arial"/>
      <family val="2"/>
    </font>
    <font>
      <sz val="8"/>
      <name val="Calibri"/>
      <family val="2"/>
      <scheme val="minor"/>
    </font>
    <font>
      <b/>
      <sz val="9"/>
      <color rgb="FF000000"/>
      <name val="Tahoma"/>
      <family val="2"/>
    </font>
    <font>
      <sz val="9"/>
      <color rgb="FF000000"/>
      <name val="Tahoma"/>
      <family val="2"/>
    </font>
  </fonts>
  <fills count="1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0D7F4"/>
        <bgColor indexed="64"/>
      </patternFill>
    </fill>
    <fill>
      <patternFill patternType="solid">
        <fgColor rgb="FFF2EDC8"/>
        <bgColor indexed="64"/>
      </patternFill>
    </fill>
    <fill>
      <patternFill patternType="solid">
        <fgColor rgb="FFC2F0F0"/>
        <bgColor indexed="64"/>
      </patternFill>
    </fill>
    <fill>
      <patternFill patternType="solid">
        <fgColor rgb="FF91E8EA"/>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1C5CB"/>
        <bgColor indexed="64"/>
      </patternFill>
    </fill>
    <fill>
      <patternFill patternType="solid">
        <fgColor rgb="FFB4C6E7"/>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3" fillId="0" borderId="0" applyFont="0" applyFill="0" applyBorder="0" applyAlignment="0" applyProtection="0"/>
    <xf numFmtId="9" fontId="13" fillId="0" borderId="0" applyFont="0" applyFill="0" applyBorder="0" applyAlignment="0" applyProtection="0"/>
  </cellStyleXfs>
  <cellXfs count="223">
    <xf numFmtId="0" fontId="0" fillId="0" borderId="0" xfId="0"/>
    <xf numFmtId="0" fontId="0" fillId="0" borderId="0" xfId="0" applyAlignment="1">
      <alignment horizontal="center"/>
    </xf>
    <xf numFmtId="165" fontId="0" fillId="0" borderId="0" xfId="0" applyNumberForma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xf>
    <xf numFmtId="166" fontId="2" fillId="0" borderId="0" xfId="0" applyNumberFormat="1"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xf>
    <xf numFmtId="1" fontId="0" fillId="0" borderId="0" xfId="0" applyNumberFormat="1" applyAlignment="1">
      <alignment horizontal="center" vertical="center"/>
    </xf>
    <xf numFmtId="0" fontId="5" fillId="0" borderId="0" xfId="0" applyFont="1"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0" fontId="2" fillId="0" borderId="0" xfId="0" applyFont="1"/>
    <xf numFmtId="0" fontId="1" fillId="0" borderId="0" xfId="0" applyFont="1" applyAlignment="1">
      <alignment horizont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 fontId="7" fillId="3" borderId="2"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14" fillId="10" borderId="1" xfId="0" applyFont="1" applyFill="1" applyBorder="1" applyAlignment="1">
      <alignment vertical="center" wrapText="1"/>
    </xf>
    <xf numFmtId="0" fontId="15" fillId="10"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5" fillId="15" borderId="4" xfId="0" applyFont="1" applyFill="1" applyBorder="1" applyAlignment="1">
      <alignment horizontal="center" vertical="center" wrapText="1"/>
    </xf>
    <xf numFmtId="1" fontId="15" fillId="10"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164" fontId="14" fillId="5" borderId="1" xfId="0" applyNumberFormat="1" applyFont="1" applyFill="1" applyBorder="1" applyAlignment="1">
      <alignment horizontal="center" vertical="center" wrapText="1"/>
    </xf>
    <xf numFmtId="164" fontId="14" fillId="6" borderId="1" xfId="0" applyNumberFormat="1" applyFont="1" applyFill="1" applyBorder="1" applyAlignment="1">
      <alignment horizontal="center" vertical="center" wrapText="1"/>
    </xf>
    <xf numFmtId="164" fontId="14" fillId="13" borderId="1" xfId="0" applyNumberFormat="1" applyFont="1" applyFill="1" applyBorder="1" applyAlignment="1">
      <alignment horizontal="center" vertical="center" wrapText="1"/>
    </xf>
    <xf numFmtId="164" fontId="15" fillId="7" borderId="1" xfId="0" applyNumberFormat="1" applyFont="1" applyFill="1" applyBorder="1" applyAlignment="1">
      <alignment horizontal="center" vertical="center" wrapText="1"/>
    </xf>
    <xf numFmtId="164" fontId="15" fillId="14" borderId="1" xfId="0" applyNumberFormat="1" applyFont="1" applyFill="1" applyBorder="1" applyAlignment="1">
      <alignment horizontal="center" vertical="center" wrapText="1"/>
    </xf>
    <xf numFmtId="164" fontId="15" fillId="8" borderId="1" xfId="0" applyNumberFormat="1" applyFont="1" applyFill="1" applyBorder="1" applyAlignment="1">
      <alignment horizontal="center" vertical="center" wrapText="1"/>
    </xf>
    <xf numFmtId="164" fontId="14" fillId="8" borderId="1" xfId="0" applyNumberFormat="1" applyFont="1" applyFill="1" applyBorder="1" applyAlignment="1">
      <alignment horizontal="center" vertical="center" wrapText="1"/>
    </xf>
    <xf numFmtId="164" fontId="15" fillId="3" borderId="1" xfId="0" applyNumberFormat="1" applyFont="1" applyFill="1" applyBorder="1" applyAlignment="1">
      <alignment horizontal="center" vertical="center" wrapText="1"/>
    </xf>
    <xf numFmtId="164" fontId="14" fillId="9" borderId="1" xfId="0" applyNumberFormat="1" applyFont="1" applyFill="1" applyBorder="1" applyAlignment="1">
      <alignment horizontal="center" vertical="center" wrapText="1"/>
    </xf>
    <xf numFmtId="164" fontId="15" fillId="9" borderId="1" xfId="0" applyNumberFormat="1" applyFont="1" applyFill="1" applyBorder="1" applyAlignment="1">
      <alignment horizontal="center" vertical="center" wrapText="1"/>
    </xf>
    <xf numFmtId="164" fontId="15" fillId="15" borderId="1" xfId="0" applyNumberFormat="1" applyFont="1" applyFill="1" applyBorder="1" applyAlignment="1">
      <alignment horizontal="center" vertical="center" wrapText="1"/>
    </xf>
    <xf numFmtId="164" fontId="15" fillId="15" borderId="4" xfId="0" applyNumberFormat="1" applyFont="1" applyFill="1" applyBorder="1" applyAlignment="1">
      <alignment horizontal="center" vertical="center" wrapText="1"/>
    </xf>
    <xf numFmtId="164" fontId="15" fillId="10" borderId="1" xfId="0" applyNumberFormat="1" applyFont="1" applyFill="1" applyBorder="1" applyAlignment="1">
      <alignment horizontal="center" vertical="center" wrapText="1"/>
    </xf>
    <xf numFmtId="164" fontId="15" fillId="11" borderId="1" xfId="0" applyNumberFormat="1" applyFont="1" applyFill="1" applyBorder="1" applyAlignment="1">
      <alignment horizontal="center" vertical="center" wrapText="1"/>
    </xf>
    <xf numFmtId="164" fontId="15" fillId="12" borderId="1" xfId="0" applyNumberFormat="1" applyFont="1" applyFill="1" applyBorder="1" applyAlignment="1">
      <alignment horizontal="center" vertical="center" wrapText="1"/>
    </xf>
    <xf numFmtId="164" fontId="14" fillId="4" borderId="1" xfId="1" applyFont="1" applyFill="1" applyBorder="1" applyAlignment="1">
      <alignment vertical="center" wrapText="1"/>
    </xf>
    <xf numFmtId="164" fontId="0" fillId="0" borderId="0" xfId="0" applyNumberFormat="1"/>
    <xf numFmtId="0" fontId="15" fillId="11" borderId="1" xfId="0" applyFont="1" applyFill="1" applyBorder="1" applyAlignment="1">
      <alignment horizontal="center" vertical="center" wrapText="1"/>
    </xf>
    <xf numFmtId="0" fontId="15" fillId="15" borderId="4"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5" borderId="4"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0" fillId="0" borderId="0" xfId="0" applyAlignment="1">
      <alignment vertical="center"/>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5" fillId="15" borderId="4"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10" fontId="14" fillId="4" borderId="1" xfId="2" applyNumberFormat="1" applyFont="1" applyFill="1" applyBorder="1" applyAlignment="1">
      <alignment horizontal="center" vertical="center" wrapText="1"/>
    </xf>
    <xf numFmtId="17" fontId="14" fillId="6" borderId="1" xfId="0" applyNumberFormat="1" applyFont="1" applyFill="1" applyBorder="1" applyAlignment="1">
      <alignment horizontal="center" vertical="center" wrapText="1"/>
    </xf>
    <xf numFmtId="9" fontId="14" fillId="5" borderId="1" xfId="0" applyNumberFormat="1" applyFont="1" applyFill="1" applyBorder="1" applyAlignment="1">
      <alignment horizontal="center" vertical="center" wrapText="1"/>
    </xf>
    <xf numFmtId="0" fontId="15" fillId="16"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0" fontId="14" fillId="5" borderId="1" xfId="0" applyNumberFormat="1" applyFont="1" applyFill="1" applyBorder="1" applyAlignment="1">
      <alignment horizontal="center" vertical="center" wrapText="1"/>
    </xf>
    <xf numFmtId="10" fontId="14" fillId="6" borderId="1" xfId="0" applyNumberFormat="1" applyFont="1" applyFill="1" applyBorder="1" applyAlignment="1">
      <alignment horizontal="left" vertical="center" wrapText="1" indent="5"/>
    </xf>
    <xf numFmtId="10" fontId="14" fillId="13" borderId="1" xfId="0" applyNumberFormat="1" applyFont="1" applyFill="1" applyBorder="1" applyAlignment="1">
      <alignment horizontal="center" vertical="center" wrapText="1"/>
    </xf>
    <xf numFmtId="3" fontId="14" fillId="13" borderId="1" xfId="0" applyNumberFormat="1" applyFont="1" applyFill="1" applyBorder="1" applyAlignment="1">
      <alignment horizontal="center" vertical="center" wrapText="1"/>
    </xf>
    <xf numFmtId="10" fontId="15" fillId="7" borderId="1" xfId="0" applyNumberFormat="1" applyFont="1" applyFill="1" applyBorder="1" applyAlignment="1">
      <alignment horizontal="center" vertical="center" wrapText="1"/>
    </xf>
    <xf numFmtId="10" fontId="15" fillId="14" borderId="1" xfId="0" applyNumberFormat="1" applyFont="1" applyFill="1" applyBorder="1" applyAlignment="1">
      <alignment horizontal="center" vertical="center" wrapText="1"/>
    </xf>
    <xf numFmtId="10" fontId="15" fillId="8" borderId="1" xfId="0" applyNumberFormat="1" applyFont="1" applyFill="1" applyBorder="1" applyAlignment="1">
      <alignment horizontal="center" vertical="center" wrapText="1"/>
    </xf>
    <xf numFmtId="3" fontId="14" fillId="8" borderId="1" xfId="0" applyNumberFormat="1" applyFont="1" applyFill="1" applyBorder="1" applyAlignment="1">
      <alignment horizontal="center" vertical="center" wrapText="1"/>
    </xf>
    <xf numFmtId="10" fontId="15" fillId="3" borderId="1" xfId="0" applyNumberFormat="1" applyFont="1" applyFill="1" applyBorder="1" applyAlignment="1">
      <alignment horizontal="center" vertical="center" wrapText="1"/>
    </xf>
    <xf numFmtId="10" fontId="14" fillId="9" borderId="1" xfId="0" applyNumberFormat="1" applyFont="1" applyFill="1" applyBorder="1" applyAlignment="1">
      <alignment horizontal="center" vertical="center" wrapText="1"/>
    </xf>
    <xf numFmtId="10" fontId="15" fillId="15" borderId="1" xfId="0" applyNumberFormat="1" applyFont="1" applyFill="1" applyBorder="1" applyAlignment="1">
      <alignment horizontal="center" vertical="center" wrapText="1"/>
    </xf>
    <xf numFmtId="3" fontId="15" fillId="15" borderId="1" xfId="0" applyNumberFormat="1" applyFont="1" applyFill="1" applyBorder="1" applyAlignment="1">
      <alignment horizontal="center" vertical="center" wrapText="1"/>
    </xf>
    <xf numFmtId="10" fontId="15" fillId="10" borderId="1" xfId="0" applyNumberFormat="1" applyFont="1" applyFill="1" applyBorder="1" applyAlignment="1">
      <alignment horizontal="center" vertical="center" wrapText="1"/>
    </xf>
    <xf numFmtId="10" fontId="15" fillId="11" borderId="1" xfId="0" applyNumberFormat="1" applyFont="1" applyFill="1" applyBorder="1" applyAlignment="1">
      <alignment horizontal="center" vertical="center" wrapText="1"/>
    </xf>
    <xf numFmtId="10" fontId="15" fillId="12" borderId="1"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4" borderId="4" xfId="0" applyFont="1" applyFill="1" applyBorder="1" applyAlignment="1">
      <alignment horizontal="center" vertical="center" wrapText="1"/>
    </xf>
    <xf numFmtId="0" fontId="14" fillId="14" borderId="5" xfId="0" applyFont="1" applyFill="1" applyBorder="1" applyAlignment="1">
      <alignment horizontal="center" vertical="center" wrapText="1"/>
    </xf>
    <xf numFmtId="0" fontId="14" fillId="14" borderId="6"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4" fillId="13" borderId="4" xfId="0" applyFont="1" applyFill="1" applyBorder="1" applyAlignment="1">
      <alignment horizontal="center" vertical="center" wrapText="1"/>
    </xf>
    <xf numFmtId="0" fontId="14" fillId="13" borderId="5"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15" borderId="4" xfId="0" applyFont="1" applyFill="1" applyBorder="1" applyAlignment="1">
      <alignment horizontal="center" vertical="center" wrapText="1"/>
    </xf>
    <xf numFmtId="0" fontId="15" fillId="15" borderId="6" xfId="0" applyFont="1" applyFill="1" applyBorder="1" applyAlignment="1">
      <alignment horizontal="center" vertical="center" wrapText="1"/>
    </xf>
    <xf numFmtId="0" fontId="15" fillId="15" borderId="5"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3" fontId="14" fillId="4" borderId="4" xfId="0" applyNumberFormat="1" applyFont="1" applyFill="1" applyBorder="1" applyAlignment="1">
      <alignment horizontal="center" vertical="center" wrapText="1"/>
    </xf>
    <xf numFmtId="1" fontId="14" fillId="6" borderId="4" xfId="0" applyNumberFormat="1" applyFont="1" applyFill="1" applyBorder="1" applyAlignment="1">
      <alignment horizontal="center" vertical="center" wrapText="1"/>
    </xf>
    <xf numFmtId="1" fontId="14" fillId="6" borderId="5" xfId="0" applyNumberFormat="1" applyFont="1" applyFill="1" applyBorder="1" applyAlignment="1">
      <alignment horizontal="center" vertical="center" wrapText="1"/>
    </xf>
    <xf numFmtId="1" fontId="14" fillId="6" borderId="6" xfId="0" applyNumberFormat="1"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10" fontId="14" fillId="14" borderId="4" xfId="0" applyNumberFormat="1" applyFont="1" applyFill="1" applyBorder="1" applyAlignment="1">
      <alignment horizontal="center" vertical="center" wrapText="1"/>
    </xf>
    <xf numFmtId="3" fontId="14" fillId="13" borderId="4" xfId="0" applyNumberFormat="1" applyFont="1" applyFill="1" applyBorder="1" applyAlignment="1">
      <alignment horizontal="center" vertical="center" wrapText="1"/>
    </xf>
    <xf numFmtId="1" fontId="15" fillId="8" borderId="4" xfId="0" applyNumberFormat="1" applyFont="1" applyFill="1" applyBorder="1" applyAlignment="1">
      <alignment horizontal="center" vertical="center" wrapText="1"/>
    </xf>
    <xf numFmtId="1" fontId="15" fillId="8" borderId="5" xfId="0" applyNumberFormat="1" applyFont="1" applyFill="1" applyBorder="1" applyAlignment="1">
      <alignment horizontal="center" vertical="center" wrapText="1"/>
    </xf>
    <xf numFmtId="1" fontId="15" fillId="8" borderId="6" xfId="0" applyNumberFormat="1" applyFont="1" applyFill="1" applyBorder="1" applyAlignment="1">
      <alignment horizontal="center" vertical="center" wrapText="1"/>
    </xf>
    <xf numFmtId="1" fontId="14" fillId="3" borderId="4" xfId="0" applyNumberFormat="1" applyFont="1" applyFill="1" applyBorder="1" applyAlignment="1">
      <alignment horizontal="center" vertical="center" wrapText="1"/>
    </xf>
    <xf numFmtId="1" fontId="14" fillId="3" borderId="5" xfId="0" applyNumberFormat="1" applyFont="1" applyFill="1" applyBorder="1" applyAlignment="1">
      <alignment horizontal="center" vertical="center" wrapText="1"/>
    </xf>
    <xf numFmtId="1" fontId="14" fillId="3" borderId="6" xfId="0" applyNumberFormat="1" applyFont="1" applyFill="1" applyBorder="1" applyAlignment="1">
      <alignment horizontal="center" vertical="center" wrapText="1"/>
    </xf>
    <xf numFmtId="1" fontId="14" fillId="7" borderId="4" xfId="0" applyNumberFormat="1" applyFont="1" applyFill="1" applyBorder="1" applyAlignment="1">
      <alignment horizontal="center" vertical="center" wrapText="1"/>
    </xf>
    <xf numFmtId="1" fontId="14" fillId="7" borderId="5" xfId="0" applyNumberFormat="1" applyFont="1" applyFill="1" applyBorder="1" applyAlignment="1">
      <alignment horizontal="center" vertical="center" wrapText="1"/>
    </xf>
    <xf numFmtId="1" fontId="14" fillId="7" borderId="6" xfId="0" applyNumberFormat="1" applyFont="1" applyFill="1" applyBorder="1" applyAlignment="1">
      <alignment horizontal="center" vertical="center" wrapText="1"/>
    </xf>
    <xf numFmtId="1" fontId="14" fillId="14" borderId="4" xfId="0" applyNumberFormat="1" applyFont="1" applyFill="1" applyBorder="1" applyAlignment="1">
      <alignment horizontal="center" vertical="center" wrapText="1"/>
    </xf>
    <xf numFmtId="1" fontId="14" fillId="14" borderId="5" xfId="0" applyNumberFormat="1" applyFont="1" applyFill="1" applyBorder="1" applyAlignment="1">
      <alignment horizontal="center" vertical="center" wrapText="1"/>
    </xf>
    <xf numFmtId="1" fontId="14" fillId="14" borderId="6" xfId="0" applyNumberFormat="1" applyFont="1" applyFill="1" applyBorder="1" applyAlignment="1">
      <alignment horizontal="center" vertical="center" wrapText="1"/>
    </xf>
    <xf numFmtId="0" fontId="14" fillId="12" borderId="1" xfId="0" applyFont="1" applyFill="1" applyBorder="1" applyAlignment="1">
      <alignment horizontal="center" vertical="center" wrapText="1"/>
    </xf>
    <xf numFmtId="3" fontId="15" fillId="12" borderId="1" xfId="0" applyNumberFormat="1" applyFont="1" applyFill="1" applyBorder="1" applyAlignment="1">
      <alignment horizontal="center" vertical="center" wrapText="1"/>
    </xf>
    <xf numFmtId="1" fontId="15" fillId="11" borderId="1" xfId="0" applyNumberFormat="1" applyFont="1" applyFill="1" applyBorder="1" applyAlignment="1">
      <alignment horizontal="center" vertical="center" wrapText="1"/>
    </xf>
    <xf numFmtId="1" fontId="14" fillId="9" borderId="4" xfId="0" applyNumberFormat="1" applyFont="1" applyFill="1" applyBorder="1" applyAlignment="1">
      <alignment horizontal="center" vertical="center" wrapText="1"/>
    </xf>
    <xf numFmtId="1" fontId="14" fillId="9" borderId="5" xfId="0" applyNumberFormat="1" applyFont="1" applyFill="1" applyBorder="1" applyAlignment="1">
      <alignment horizontal="center" vertical="center" wrapText="1"/>
    </xf>
    <xf numFmtId="1" fontId="14" fillId="9" borderId="6" xfId="0" applyNumberFormat="1" applyFont="1" applyFill="1" applyBorder="1" applyAlignment="1">
      <alignment horizontal="center" vertical="center" wrapText="1"/>
    </xf>
    <xf numFmtId="1" fontId="15" fillId="15" borderId="4" xfId="0" applyNumberFormat="1" applyFont="1" applyFill="1" applyBorder="1" applyAlignment="1">
      <alignment horizontal="center" vertical="center" wrapText="1"/>
    </xf>
    <xf numFmtId="1" fontId="15" fillId="15" borderId="5" xfId="0" applyNumberFormat="1" applyFont="1" applyFill="1" applyBorder="1" applyAlignment="1">
      <alignment horizontal="center" vertical="center" wrapText="1"/>
    </xf>
    <xf numFmtId="0" fontId="14" fillId="15" borderId="4"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14" fillId="15" borderId="6"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4" fillId="11" borderId="6"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1" fontId="15" fillId="12" borderId="1" xfId="0" applyNumberFormat="1" applyFont="1" applyFill="1" applyBorder="1" applyAlignment="1">
      <alignment horizontal="center" vertical="center" wrapText="1"/>
    </xf>
    <xf numFmtId="1" fontId="14" fillId="13" borderId="4" xfId="0" applyNumberFormat="1" applyFont="1" applyFill="1" applyBorder="1" applyAlignment="1">
      <alignment horizontal="center" vertical="center" wrapText="1"/>
    </xf>
    <xf numFmtId="1" fontId="14" fillId="13" borderId="5" xfId="0" applyNumberFormat="1" applyFont="1" applyFill="1" applyBorder="1" applyAlignment="1">
      <alignment horizontal="center" vertical="center" wrapText="1"/>
    </xf>
    <xf numFmtId="1" fontId="14" fillId="13" borderId="6" xfId="0" applyNumberFormat="1" applyFont="1" applyFill="1" applyBorder="1" applyAlignment="1">
      <alignment horizontal="center" vertical="center" wrapText="1"/>
    </xf>
    <xf numFmtId="1" fontId="14" fillId="4" borderId="4" xfId="0" applyNumberFormat="1" applyFont="1" applyFill="1" applyBorder="1" applyAlignment="1">
      <alignment horizontal="center" vertical="center" wrapText="1"/>
    </xf>
    <xf numFmtId="1" fontId="14" fillId="4" borderId="5" xfId="0" applyNumberFormat="1" applyFont="1" applyFill="1" applyBorder="1" applyAlignment="1">
      <alignment horizontal="center" vertical="center" wrapText="1"/>
    </xf>
    <xf numFmtId="1" fontId="14" fillId="4" borderId="6" xfId="0" applyNumberFormat="1" applyFont="1" applyFill="1" applyBorder="1" applyAlignment="1">
      <alignment horizontal="center" vertical="center" wrapText="1"/>
    </xf>
    <xf numFmtId="1" fontId="14" fillId="5" borderId="4" xfId="0" applyNumberFormat="1" applyFont="1" applyFill="1" applyBorder="1" applyAlignment="1">
      <alignment horizontal="center" vertical="center" wrapText="1"/>
    </xf>
    <xf numFmtId="1" fontId="14" fillId="5" borderId="5" xfId="0" applyNumberFormat="1" applyFont="1" applyFill="1" applyBorder="1" applyAlignment="1">
      <alignment horizontal="center" vertical="center" wrapText="1"/>
    </xf>
    <xf numFmtId="1" fontId="14" fillId="5" borderId="6" xfId="0" applyNumberFormat="1" applyFont="1" applyFill="1" applyBorder="1" applyAlignment="1">
      <alignment horizontal="center" vertical="center" wrapText="1"/>
    </xf>
    <xf numFmtId="10" fontId="14" fillId="5" borderId="4" xfId="0" applyNumberFormat="1" applyFont="1" applyFill="1" applyBorder="1" applyAlignment="1">
      <alignment horizontal="center" vertical="center" wrapText="1"/>
    </xf>
    <xf numFmtId="10" fontId="14" fillId="5" borderId="5" xfId="0" applyNumberFormat="1" applyFont="1" applyFill="1" applyBorder="1" applyAlignment="1">
      <alignment horizontal="center" vertical="center" wrapText="1"/>
    </xf>
    <xf numFmtId="10" fontId="14" fillId="5" borderId="6" xfId="0" applyNumberFormat="1" applyFont="1" applyFill="1" applyBorder="1" applyAlignment="1">
      <alignment horizontal="center" vertical="center" wrapText="1"/>
    </xf>
    <xf numFmtId="164" fontId="14" fillId="5" borderId="4" xfId="0" applyNumberFormat="1" applyFont="1" applyFill="1" applyBorder="1" applyAlignment="1">
      <alignment horizontal="center" vertical="center" wrapText="1"/>
    </xf>
    <xf numFmtId="164" fontId="14" fillId="5" borderId="5" xfId="0" applyNumberFormat="1" applyFont="1" applyFill="1" applyBorder="1" applyAlignment="1">
      <alignment horizontal="center" vertical="center" wrapText="1"/>
    </xf>
    <xf numFmtId="164" fontId="14" fillId="5" borderId="6" xfId="0" applyNumberFormat="1" applyFont="1" applyFill="1" applyBorder="1" applyAlignment="1">
      <alignment horizontal="center" vertical="center"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lizeth vega" id="{1B0D002C-17B6-034A-AFAC-FF7A8418189C}" userId="ccf3010a4c5d8d78"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B3" dT="2022-01-25T04:29:48.99" personId="{1B0D002C-17B6-034A-AFAC-FF7A8418189C}" id="{6B041853-9434-E943-B608-D9990846170E}">
    <text xml:space="preserve">- 95.000.000/ICLD
-45.000.000/ESTAMPILLA
</text>
  </threadedComment>
  <threadedComment ref="V7" dT="2022-01-26T15:31:32.46" personId="{1B0D002C-17B6-034A-AFAC-FF7A8418189C}" id="{338BB244-1EA9-774D-8F51-06E9F6DE4A74}">
    <text>- 200 personas por biblioteca trimestralmente</text>
  </threadedComment>
  <threadedComment ref="V8" dT="2022-01-26T15:33:00.35" personId="{1B0D002C-17B6-034A-AFAC-FF7A8418189C}" id="{4F5F9F9B-A971-3B46-A2A4-340B7D449104}">
    <text xml:space="preserve">1.000 personas por biblioteca
</text>
  </threadedComment>
  <threadedComment ref="AG8" dT="2022-01-26T21:03:13.28" personId="{1B0D002C-17B6-034A-AFAC-FF7A8418189C}" id="{434B266B-9F64-9F4F-AD8F-A72EC82083C8}">
    <text xml:space="preserve">LOGISTICA
</text>
  </threadedComment>
  <threadedComment ref="S9" dT="2022-01-25T03:12:28.22" personId="{1B0D002C-17B6-034A-AFAC-FF7A8418189C}" id="{6F6BC26C-FF35-BB4B-B795-EF5CD333085B}">
    <text xml:space="preserve">Tres procesos de formación por biblioteca
</text>
  </threadedComment>
  <threadedComment ref="V9" dT="2022-01-26T15:34:48.60" personId="{1B0D002C-17B6-034A-AFAC-FF7A8418189C}" id="{2ECF3F44-5D88-4444-B804-2A7ECEB028D3}">
    <text>120 personas por biblioteca</text>
  </threadedComment>
  <threadedComment ref="S10" dT="2022-01-25T03:13:03.78" personId="{1B0D002C-17B6-034A-AFAC-FF7A8418189C}" id="{9E283512-EED1-AF44-90F8-AD398B20AE1C}">
    <text xml:space="preserve">Seis 
estrategias por biblioteca
</text>
  </threadedComment>
  <threadedComment ref="V10" dT="2022-01-26T15:45:59.37" personId="{1B0D002C-17B6-034A-AFAC-FF7A8418189C}" id="{7E12A922-44EC-194E-BAD8-3091380717E2}">
    <text xml:space="preserve">500 personas por cada estrategia </text>
  </threadedComment>
  <threadedComment ref="S11" dT="2022-01-25T03:16:30.80" personId="{1B0D002C-17B6-034A-AFAC-FF7A8418189C}" id="{485A42E0-DA5C-504E-9E34-BA2F81FF7D84}">
    <text xml:space="preserve">Tres por biblioteca
</text>
  </threadedComment>
  <threadedComment ref="V11" dT="2022-01-26T15:47:34.22" personId="{1B0D002C-17B6-034A-AFAC-FF7A8418189C}" id="{180FCE3E-DB56-9F4C-ACDD-DFF853FA1AFE}">
    <text xml:space="preserve">100 personas por cada club de lectura
</text>
  </threadedComment>
  <threadedComment ref="S12" dT="2022-01-25T03:18:54.44" personId="{1B0D002C-17B6-034A-AFAC-FF7A8418189C}" id="{124B9924-8FE9-3D44-9DB3-9D47E4526A9F}">
    <text>Seis por biblioteca</text>
  </threadedComment>
  <threadedComment ref="V12" dT="2022-01-26T15:57:11.49" personId="{1B0D002C-17B6-034A-AFAC-FF7A8418189C}" id="{7162518A-AC8D-9545-8524-86C144CDB787}">
    <text>328 personas en cada estrategia</text>
  </threadedComment>
  <threadedComment ref="S13" dT="2022-01-25T03:20:31.02" personId="{1B0D002C-17B6-034A-AFAC-FF7A8418189C}" id="{8DD781AA-F77F-8D40-8FB6-362E6FFEB5D3}">
    <text>Diez por biblioteca</text>
  </threadedComment>
  <threadedComment ref="V13" dT="2022-01-26T16:03:00.66" personId="{1B0D002C-17B6-034A-AFAC-FF7A8418189C}" id="{0A9F4DFD-31E1-3C49-B139-7CAE9537AFDD}">
    <text>50 personas por biblioteca</text>
  </threadedComment>
  <threadedComment ref="AB13" dT="2022-01-25T04:30:11.63" personId="{1B0D002C-17B6-034A-AFAC-FF7A8418189C}" id="{BC884120-171E-BB48-822D-410A3B5B26EC}">
    <text>- 30.000.000/ ICLD
- 35.000.000/SGP
-35.000.000/ESTAMPILLA</text>
  </threadedComment>
  <threadedComment ref="AG13" dT="2022-01-26T21:12:13.94" personId="{1B0D002C-17B6-034A-AFAC-FF7A8418189C}" id="{E3071054-5539-7D49-916D-E5FC298338B4}">
    <text xml:space="preserve">4
</text>
  </threadedComment>
  <threadedComment ref="V14" dT="2022-01-26T16:03:09.82" personId="{1B0D002C-17B6-034A-AFAC-FF7A8418189C}" id="{F5E109D3-33C5-5143-94F8-DA781B32EABE}">
    <text>50 personas por biblioteca</text>
  </threadedComment>
  <threadedComment ref="S15" dT="2022-01-25T03:22:45.81" personId="{1B0D002C-17B6-034A-AFAC-FF7A8418189C}" id="{449A68B1-A5FA-9543-9041-4DA1519C2057}">
    <text>Seis por biblioteca</text>
  </threadedComment>
  <threadedComment ref="V15" dT="2022-01-26T16:03:44.98" personId="{1B0D002C-17B6-034A-AFAC-FF7A8418189C}" id="{4392D184-CE4F-F147-8683-6797CC82E905}">
    <text xml:space="preserve">50 por biblioteca
</text>
  </threadedComment>
  <threadedComment ref="V16" dT="2022-01-26T16:04:13.08" personId="{1B0D002C-17B6-034A-AFAC-FF7A8418189C}" id="{83B570FB-02AB-584F-A2FE-9319F17255E6}">
    <text xml:space="preserve">50 por alianza
</text>
  </threadedComment>
  <threadedComment ref="V17" dT="2022-01-26T16:04:44.72" personId="{1B0D002C-17B6-034A-AFAC-FF7A8418189C}" id="{C18ED0C4-78C8-6041-8EAE-7E7C2E0CDEAE}">
    <text xml:space="preserve">50 por  taller
</text>
  </threadedComment>
  <threadedComment ref="AB18" dT="2022-01-25T04:55:17.78" personId="{1B0D002C-17B6-034A-AFAC-FF7A8418189C}" id="{6A7B4CFA-0A38-7D4B-AB4E-C99067FEFF3C}">
    <text>- 279.360.000/ICLD
- 100.480.160/ESTAMPILLA
- 539.417.050 /SGP
- 250.000.000/ VENTAS TAM
- 213.800.000/ LEP
- 26.179.596/REND. SGP</text>
  </threadedComment>
  <threadedComment ref="AB24" dT="2022-01-25T04:59:46.24" personId="{1B0D002C-17B6-034A-AFAC-FF7A8418189C}" id="{48392F86-71DA-9143-836D-0AD56DF94628}">
    <text xml:space="preserve">- 147.962.307/SGP
- 50.000.000/ICLD
</text>
  </threadedComment>
  <threadedComment ref="AB31" dT="2022-01-25T05:08:25.82" personId="{1B0D002C-17B6-034A-AFAC-FF7A8418189C}" id="{E3417273-87D3-164C-AB79-19D8533B3ACE}">
    <text>- 31.000.000/ICLD
- 49.869.037/DELINEACION URBANA
- 14.962.307/SGP</text>
  </threadedComment>
  <threadedComment ref="AB32" dT="2022-01-25T05:10:31.25" personId="{1B0D002C-17B6-034A-AFAC-FF7A8418189C}" id="{CB666192-E697-114C-B65B-619D4B30128C}">
    <text>- 40.000.000/ESTAMPILLA
- 40.000.000/SGP</text>
  </threadedComment>
  <threadedComment ref="AB33" dT="2022-01-25T05:11:32.18" personId="{1B0D002C-17B6-034A-AFAC-FF7A8418189C}" id="{A66D8B06-A623-D247-82F5-14C98CF9D693}">
    <text xml:space="preserve">- 40.000.000/ESTAMPILLA
- 30.000.000/SGP
</text>
  </threadedComment>
  <threadedComment ref="AB37" dT="2022-01-25T05:21:04.16" personId="{1B0D002C-17B6-034A-AFAC-FF7A8418189C}" id="{4623EA6F-EF65-0044-BBDA-B27FDE3129B1}">
    <text>- 80.457.249/ICLD
- 555.653.440/ESTAMPILLA
- 57.233.509/SGP</text>
  </threadedComment>
  <threadedComment ref="AB50" dT="2022-01-25T05:38:19.52" personId="{1B0D002C-17B6-034A-AFAC-FF7A8418189C}" id="{4B987768-22B2-384F-A3D2-56164F4F5F5D}">
    <text xml:space="preserve">- 198.000.000/ICLD
- 46.800.000/ESTAMPILLA
- 25.984.604/SGP
- 3.985.000/MULTAS Y SANCIONES
- 4.679.750/RENDIMIENTOS FINANCIEROS
- 265.613.000/ CONVENIOS Y VENTAS
</text>
  </threadedComment>
  <threadedComment ref="AB53" dT="2022-01-25T05:32:41.33" personId="{1B0D002C-17B6-034A-AFAC-FF7A8418189C}" id="{79704920-FC47-4045-9710-F3581C8485BD}">
    <text xml:space="preserve">- 198.000.000/ESTAMPILLA
- 2.000.000/ICLD
</text>
  </threadedComment>
  <threadedComment ref="AB59" dT="2022-01-25T06:17:46.39" personId="{1B0D002C-17B6-034A-AFAC-FF7A8418189C}" id="{84F6435E-02B3-B347-8B65-6E7F3697742B}">
    <text xml:space="preserve">- 90.000.000/ICLD
</text>
  </threadedComment>
  <threadedComment ref="AB64" dT="2022-01-25T06:21:45.67" personId="{1B0D002C-17B6-034A-AFAC-FF7A8418189C}" id="{138CF55D-EE82-A749-8E8E-BED8C9450A11}">
    <text>- 150.000.000/ICLD
- 40.000.000/ESTAMPILLA</text>
  </threadedComment>
  <threadedComment ref="AB67" dT="2022-01-25T06:23:22.56" personId="{1B0D002C-17B6-034A-AFAC-FF7A8418189C}" id="{FCC467FF-BC29-2047-B028-F4283B1820BD}">
    <text xml:space="preserve">- 3.951.903/SGP
- 21.600.000/ESTAMPILLA
</text>
  </threadedComment>
  <threadedComment ref="AB68" dT="2022-01-25T06:36:07.20" personId="{1B0D002C-17B6-034A-AFAC-FF7A8418189C}" id="{01259014-7588-454A-9F99-80B960337D20}">
    <text>-30.000.000/ICLD
- 31.600.000/ESTAMPILLA
- 104.951.903/SGP</text>
  </threadedComment>
  <threadedComment ref="R73" dT="2021-01-28T16:21:34.61" personId="{1B0D002C-17B6-034A-AFAC-FF7A8418189C}" id="{AFD88069-68AD-0844-BDAE-AAECE7E50A6F}">
    <text>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ext>
  </threadedComment>
  <threadedComment ref="L77" dT="2021-01-28T16:07:03.05" personId="{1B0D002C-17B6-034A-AFAC-FF7A8418189C}" id="{D812E9C7-F063-0149-9B8F-AF3504C5BAC2}">
    <text>Meta compartida con IDER Y PARTICIPACIÓN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
  <sheetViews>
    <sheetView tabSelected="1" topLeftCell="K7" zoomScale="90" zoomScaleNormal="90" workbookViewId="0">
      <selection activeCell="N3" sqref="N3:N12"/>
    </sheetView>
  </sheetViews>
  <sheetFormatPr baseColWidth="10" defaultColWidth="11.453125" defaultRowHeight="18.5" x14ac:dyDescent="0.35"/>
  <cols>
    <col min="1" max="1" width="16.453125" customWidth="1"/>
    <col min="2" max="2" width="18" customWidth="1"/>
    <col min="3" max="3" width="20.26953125" customWidth="1"/>
    <col min="4" max="4" width="20.1796875" customWidth="1"/>
    <col min="5" max="5" width="21" customWidth="1"/>
    <col min="6" max="6" width="19.7265625" customWidth="1"/>
    <col min="7" max="8" width="40.81640625" customWidth="1"/>
    <col min="9" max="9" width="28.7265625" customWidth="1"/>
    <col min="10" max="10" width="22.7265625" customWidth="1"/>
    <col min="11" max="11" width="39.1796875" style="11" customWidth="1"/>
    <col min="12" max="12" width="52" style="10" customWidth="1"/>
    <col min="13" max="13" width="29.1796875" style="9" customWidth="1"/>
    <col min="14" max="14" width="23.453125" style="8" customWidth="1"/>
    <col min="15" max="15" width="38.26953125" style="7" customWidth="1"/>
    <col min="16" max="16" width="18.81640625" style="6" customWidth="1"/>
    <col min="17" max="17" width="28.1796875" style="5" customWidth="1"/>
    <col min="18" max="18" width="48.81640625" style="13" customWidth="1"/>
    <col min="19" max="19" width="20.81640625" style="4" customWidth="1"/>
    <col min="20" max="20" width="18.26953125" style="11" customWidth="1"/>
    <col min="21" max="21" width="18.1796875" style="11" customWidth="1"/>
    <col min="22" max="22" width="20.453125" style="3" customWidth="1"/>
    <col min="23" max="23" width="18.81640625" style="2" customWidth="1"/>
    <col min="24" max="24" width="21" style="11" customWidth="1"/>
    <col min="25" max="25" width="18.81640625" style="1" customWidth="1"/>
    <col min="26" max="26" width="19.26953125" customWidth="1"/>
    <col min="27" max="27" width="17.26953125" customWidth="1"/>
    <col min="28" max="28" width="19.453125" customWidth="1"/>
    <col min="29" max="29" width="40.453125" customWidth="1"/>
    <col min="30" max="30" width="34.81640625" style="11" customWidth="1"/>
    <col min="31" max="31" width="35.7265625" style="85" customWidth="1"/>
    <col min="32" max="32" width="17.81640625" customWidth="1"/>
    <col min="33" max="33" width="32.26953125" customWidth="1"/>
    <col min="34" max="34" width="15.1796875" customWidth="1"/>
    <col min="35" max="35" width="18.453125" customWidth="1"/>
  </cols>
  <sheetData>
    <row r="1" spans="1:35" ht="18.75" customHeight="1" x14ac:dyDescent="0.35">
      <c r="A1" s="121" t="s">
        <v>34</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row>
    <row r="2" spans="1:35" s="12" customFormat="1" ht="78.75" customHeight="1" x14ac:dyDescent="0.3">
      <c r="A2" s="14" t="s">
        <v>22</v>
      </c>
      <c r="B2" s="14" t="s">
        <v>21</v>
      </c>
      <c r="C2" s="14" t="s">
        <v>20</v>
      </c>
      <c r="D2" s="14" t="s">
        <v>19</v>
      </c>
      <c r="E2" s="14" t="s">
        <v>18</v>
      </c>
      <c r="F2" s="14" t="s">
        <v>17</v>
      </c>
      <c r="G2" s="14" t="s">
        <v>16</v>
      </c>
      <c r="H2" s="14" t="s">
        <v>86</v>
      </c>
      <c r="I2" s="14" t="s">
        <v>15</v>
      </c>
      <c r="J2" s="14" t="s">
        <v>14</v>
      </c>
      <c r="K2" s="15" t="s">
        <v>13</v>
      </c>
      <c r="L2" s="14" t="s">
        <v>32</v>
      </c>
      <c r="M2" s="16" t="s">
        <v>12</v>
      </c>
      <c r="N2" s="16" t="s">
        <v>26</v>
      </c>
      <c r="O2" s="17" t="s">
        <v>11</v>
      </c>
      <c r="P2" s="18" t="s">
        <v>30</v>
      </c>
      <c r="Q2" s="19" t="s">
        <v>10</v>
      </c>
      <c r="R2" s="19" t="s">
        <v>9</v>
      </c>
      <c r="S2" s="20" t="s">
        <v>33</v>
      </c>
      <c r="T2" s="21" t="s">
        <v>8</v>
      </c>
      <c r="U2" s="21" t="s">
        <v>31</v>
      </c>
      <c r="V2" s="21" t="s">
        <v>24</v>
      </c>
      <c r="W2" s="21" t="s">
        <v>25</v>
      </c>
      <c r="X2" s="21" t="s">
        <v>27</v>
      </c>
      <c r="Y2" s="14" t="s">
        <v>7</v>
      </c>
      <c r="Z2" s="14" t="s">
        <v>6</v>
      </c>
      <c r="AA2" s="14" t="s">
        <v>5</v>
      </c>
      <c r="AB2" s="22" t="s">
        <v>28</v>
      </c>
      <c r="AC2" s="22" t="s">
        <v>4</v>
      </c>
      <c r="AD2" s="14" t="s">
        <v>3</v>
      </c>
      <c r="AE2" s="14" t="s">
        <v>2</v>
      </c>
      <c r="AF2" s="14" t="s">
        <v>1</v>
      </c>
      <c r="AG2" s="14" t="s">
        <v>29</v>
      </c>
      <c r="AH2" s="14" t="s">
        <v>23</v>
      </c>
      <c r="AI2" s="14" t="s">
        <v>0</v>
      </c>
    </row>
    <row r="3" spans="1:35" ht="91" customHeight="1" x14ac:dyDescent="0.35">
      <c r="A3" s="122" t="s">
        <v>35</v>
      </c>
      <c r="B3" s="122" t="s">
        <v>36</v>
      </c>
      <c r="C3" s="122" t="s">
        <v>37</v>
      </c>
      <c r="D3" s="122" t="s">
        <v>38</v>
      </c>
      <c r="E3" s="122" t="s">
        <v>39</v>
      </c>
      <c r="F3" s="122" t="s">
        <v>56</v>
      </c>
      <c r="G3" s="122" t="s">
        <v>65</v>
      </c>
      <c r="H3" s="133" t="s">
        <v>87</v>
      </c>
      <c r="I3" s="133" t="s">
        <v>110</v>
      </c>
      <c r="J3" s="133" t="s">
        <v>38</v>
      </c>
      <c r="K3" s="122" t="s">
        <v>122</v>
      </c>
      <c r="L3" s="122" t="s">
        <v>123</v>
      </c>
      <c r="M3" s="169">
        <v>133778</v>
      </c>
      <c r="N3" s="169">
        <v>135422</v>
      </c>
      <c r="O3" s="122" t="s">
        <v>163</v>
      </c>
      <c r="P3" s="211">
        <v>2020130010042</v>
      </c>
      <c r="Q3" s="122" t="s">
        <v>176</v>
      </c>
      <c r="R3" s="32" t="s">
        <v>188</v>
      </c>
      <c r="S3" s="32">
        <v>18</v>
      </c>
      <c r="T3" s="80" t="s">
        <v>284</v>
      </c>
      <c r="U3" s="80">
        <v>330</v>
      </c>
      <c r="V3" s="80">
        <v>18</v>
      </c>
      <c r="W3" s="86">
        <v>18</v>
      </c>
      <c r="X3" s="98">
        <f>AB3/SUM($AB$3:$AB$17)</f>
        <v>0.12034206216859757</v>
      </c>
      <c r="Y3" s="122" t="s">
        <v>264</v>
      </c>
      <c r="Z3" s="122" t="s">
        <v>267</v>
      </c>
      <c r="AA3" s="32" t="s">
        <v>258</v>
      </c>
      <c r="AB3" s="58">
        <v>140000000</v>
      </c>
      <c r="AC3" s="32" t="s">
        <v>272</v>
      </c>
      <c r="AD3" s="122" t="s">
        <v>285</v>
      </c>
      <c r="AE3" s="62" t="s">
        <v>286</v>
      </c>
      <c r="AF3" s="62" t="s">
        <v>322</v>
      </c>
      <c r="AG3" s="62" t="s">
        <v>323</v>
      </c>
      <c r="AH3" s="62" t="s">
        <v>321</v>
      </c>
      <c r="AI3" s="62"/>
    </row>
    <row r="4" spans="1:35" ht="64" customHeight="1" x14ac:dyDescent="0.35">
      <c r="A4" s="123"/>
      <c r="B4" s="123"/>
      <c r="C4" s="123"/>
      <c r="D4" s="123"/>
      <c r="E4" s="123"/>
      <c r="F4" s="123"/>
      <c r="G4" s="123"/>
      <c r="H4" s="133"/>
      <c r="I4" s="133"/>
      <c r="J4" s="133"/>
      <c r="K4" s="123"/>
      <c r="L4" s="123"/>
      <c r="M4" s="123"/>
      <c r="N4" s="123"/>
      <c r="O4" s="123"/>
      <c r="P4" s="212"/>
      <c r="Q4" s="123"/>
      <c r="R4" s="32" t="s">
        <v>189</v>
      </c>
      <c r="S4" s="32">
        <v>18</v>
      </c>
      <c r="T4" s="80" t="s">
        <v>284</v>
      </c>
      <c r="U4" s="80">
        <v>330</v>
      </c>
      <c r="V4" s="80">
        <v>18</v>
      </c>
      <c r="W4" s="86">
        <v>18</v>
      </c>
      <c r="X4" s="98">
        <f t="shared" ref="X4:X17" si="0">AB4/SUM($AB$3:$AB$17)</f>
        <v>8.5958615834712551E-2</v>
      </c>
      <c r="Y4" s="123"/>
      <c r="Z4" s="123"/>
      <c r="AA4" s="32" t="s">
        <v>258</v>
      </c>
      <c r="AB4" s="58">
        <v>100000000</v>
      </c>
      <c r="AC4" s="32" t="s">
        <v>270</v>
      </c>
      <c r="AD4" s="123"/>
      <c r="AE4" s="62" t="s">
        <v>287</v>
      </c>
      <c r="AF4" s="62" t="s">
        <v>322</v>
      </c>
      <c r="AG4" s="62" t="s">
        <v>323</v>
      </c>
      <c r="AH4" s="62" t="s">
        <v>321</v>
      </c>
      <c r="AI4" s="62"/>
    </row>
    <row r="5" spans="1:35" ht="110.15" customHeight="1" x14ac:dyDescent="0.35">
      <c r="A5" s="123"/>
      <c r="B5" s="123"/>
      <c r="C5" s="123"/>
      <c r="D5" s="123"/>
      <c r="E5" s="123"/>
      <c r="F5" s="123"/>
      <c r="G5" s="123"/>
      <c r="H5" s="133"/>
      <c r="I5" s="133"/>
      <c r="J5" s="133"/>
      <c r="K5" s="123"/>
      <c r="L5" s="123"/>
      <c r="M5" s="123"/>
      <c r="N5" s="123"/>
      <c r="O5" s="123"/>
      <c r="P5" s="212"/>
      <c r="Q5" s="123"/>
      <c r="R5" s="32" t="s">
        <v>190</v>
      </c>
      <c r="S5" s="32">
        <v>4</v>
      </c>
      <c r="T5" s="80" t="s">
        <v>282</v>
      </c>
      <c r="U5" s="80">
        <v>300</v>
      </c>
      <c r="V5" s="80">
        <v>144</v>
      </c>
      <c r="W5" s="102">
        <v>184</v>
      </c>
      <c r="X5" s="98">
        <f t="shared" si="0"/>
        <v>6.0171031084298783E-2</v>
      </c>
      <c r="Y5" s="123"/>
      <c r="Z5" s="123"/>
      <c r="AA5" s="32" t="s">
        <v>258</v>
      </c>
      <c r="AB5" s="58">
        <v>70000000</v>
      </c>
      <c r="AC5" s="32" t="s">
        <v>271</v>
      </c>
      <c r="AD5" s="123"/>
      <c r="AE5" s="62" t="s">
        <v>288</v>
      </c>
      <c r="AF5" s="62" t="s">
        <v>322</v>
      </c>
      <c r="AG5" s="62" t="s">
        <v>330</v>
      </c>
      <c r="AH5" s="62" t="s">
        <v>282</v>
      </c>
      <c r="AI5" s="62"/>
    </row>
    <row r="6" spans="1:35" ht="85" customHeight="1" x14ac:dyDescent="0.35">
      <c r="A6" s="123"/>
      <c r="B6" s="123"/>
      <c r="C6" s="123"/>
      <c r="D6" s="123"/>
      <c r="E6" s="123"/>
      <c r="F6" s="123"/>
      <c r="G6" s="123"/>
      <c r="H6" s="133"/>
      <c r="I6" s="133"/>
      <c r="J6" s="133"/>
      <c r="K6" s="123"/>
      <c r="L6" s="123"/>
      <c r="M6" s="123"/>
      <c r="N6" s="123"/>
      <c r="O6" s="123"/>
      <c r="P6" s="212"/>
      <c r="Q6" s="123"/>
      <c r="R6" s="32" t="s">
        <v>191</v>
      </c>
      <c r="S6" s="32">
        <v>1</v>
      </c>
      <c r="T6" s="80" t="s">
        <v>283</v>
      </c>
      <c r="U6" s="80">
        <v>30</v>
      </c>
      <c r="V6" s="80">
        <v>36</v>
      </c>
      <c r="W6" s="86">
        <v>36</v>
      </c>
      <c r="X6" s="98">
        <f t="shared" si="0"/>
        <v>3.4383446333885022E-2</v>
      </c>
      <c r="Y6" s="123"/>
      <c r="Z6" s="123"/>
      <c r="AA6" s="32" t="s">
        <v>258</v>
      </c>
      <c r="AB6" s="58">
        <v>40000000</v>
      </c>
      <c r="AC6" s="32" t="s">
        <v>271</v>
      </c>
      <c r="AD6" s="123"/>
      <c r="AE6" s="62" t="s">
        <v>288</v>
      </c>
      <c r="AF6" s="62" t="s">
        <v>322</v>
      </c>
      <c r="AG6" s="62" t="s">
        <v>325</v>
      </c>
      <c r="AH6" s="62" t="s">
        <v>331</v>
      </c>
      <c r="AI6" s="62"/>
    </row>
    <row r="7" spans="1:35" ht="104.15" customHeight="1" x14ac:dyDescent="0.35">
      <c r="A7" s="123"/>
      <c r="B7" s="123"/>
      <c r="C7" s="123"/>
      <c r="D7" s="123"/>
      <c r="E7" s="123"/>
      <c r="F7" s="123"/>
      <c r="G7" s="123"/>
      <c r="H7" s="133"/>
      <c r="I7" s="133"/>
      <c r="J7" s="133"/>
      <c r="K7" s="123"/>
      <c r="L7" s="123"/>
      <c r="M7" s="123"/>
      <c r="N7" s="123"/>
      <c r="O7" s="123"/>
      <c r="P7" s="212"/>
      <c r="Q7" s="123"/>
      <c r="R7" s="32" t="s">
        <v>192</v>
      </c>
      <c r="S7" s="32">
        <v>18</v>
      </c>
      <c r="T7" s="80" t="s">
        <v>284</v>
      </c>
      <c r="U7" s="80">
        <v>330</v>
      </c>
      <c r="V7" s="80">
        <v>14400</v>
      </c>
      <c r="W7" s="102">
        <v>25342</v>
      </c>
      <c r="X7" s="98">
        <f t="shared" si="0"/>
        <v>8.5958615834712551E-2</v>
      </c>
      <c r="Y7" s="123"/>
      <c r="Z7" s="123"/>
      <c r="AA7" s="32" t="s">
        <v>258</v>
      </c>
      <c r="AB7" s="58">
        <v>100000000</v>
      </c>
      <c r="AC7" s="32" t="s">
        <v>270</v>
      </c>
      <c r="AD7" s="123"/>
      <c r="AE7" s="62" t="s">
        <v>287</v>
      </c>
      <c r="AF7" s="62" t="s">
        <v>322</v>
      </c>
      <c r="AG7" s="62" t="s">
        <v>326</v>
      </c>
      <c r="AH7" s="62" t="s">
        <v>321</v>
      </c>
      <c r="AI7" s="62"/>
    </row>
    <row r="8" spans="1:35" ht="75" customHeight="1" x14ac:dyDescent="0.35">
      <c r="A8" s="123"/>
      <c r="B8" s="123"/>
      <c r="C8" s="123"/>
      <c r="D8" s="123"/>
      <c r="E8" s="123"/>
      <c r="F8" s="123"/>
      <c r="G8" s="123"/>
      <c r="H8" s="133"/>
      <c r="I8" s="133"/>
      <c r="J8" s="133"/>
      <c r="K8" s="123"/>
      <c r="L8" s="123"/>
      <c r="M8" s="123"/>
      <c r="N8" s="123"/>
      <c r="O8" s="123"/>
      <c r="P8" s="212"/>
      <c r="Q8" s="123"/>
      <c r="R8" s="32" t="s">
        <v>193</v>
      </c>
      <c r="S8" s="32">
        <v>2</v>
      </c>
      <c r="T8" s="80" t="s">
        <v>282</v>
      </c>
      <c r="U8" s="80">
        <v>300</v>
      </c>
      <c r="V8" s="80">
        <v>18000</v>
      </c>
      <c r="W8" s="86">
        <v>3800</v>
      </c>
      <c r="X8" s="98">
        <f t="shared" si="0"/>
        <v>2.5787584750413765E-2</v>
      </c>
      <c r="Y8" s="123"/>
      <c r="Z8" s="123"/>
      <c r="AA8" s="32" t="s">
        <v>258</v>
      </c>
      <c r="AB8" s="58">
        <v>30000000</v>
      </c>
      <c r="AC8" s="32" t="s">
        <v>271</v>
      </c>
      <c r="AD8" s="123"/>
      <c r="AE8" s="62" t="s">
        <v>288</v>
      </c>
      <c r="AF8" s="62" t="s">
        <v>322</v>
      </c>
      <c r="AG8" s="62" t="s">
        <v>327</v>
      </c>
      <c r="AH8" s="62" t="s">
        <v>282</v>
      </c>
      <c r="AI8" s="62"/>
    </row>
    <row r="9" spans="1:35" ht="178" customHeight="1" x14ac:dyDescent="0.35">
      <c r="A9" s="123"/>
      <c r="B9" s="123"/>
      <c r="C9" s="123"/>
      <c r="D9" s="123"/>
      <c r="E9" s="123"/>
      <c r="F9" s="123"/>
      <c r="G9" s="123"/>
      <c r="H9" s="133"/>
      <c r="I9" s="133"/>
      <c r="J9" s="133"/>
      <c r="K9" s="123"/>
      <c r="L9" s="123"/>
      <c r="M9" s="123"/>
      <c r="N9" s="123"/>
      <c r="O9" s="123"/>
      <c r="P9" s="212"/>
      <c r="Q9" s="123"/>
      <c r="R9" s="32" t="s">
        <v>194</v>
      </c>
      <c r="S9" s="32">
        <v>54</v>
      </c>
      <c r="T9" s="80" t="s">
        <v>284</v>
      </c>
      <c r="U9" s="80">
        <v>330</v>
      </c>
      <c r="V9" s="80">
        <v>6480</v>
      </c>
      <c r="W9" s="86">
        <v>9700</v>
      </c>
      <c r="X9" s="98">
        <f t="shared" si="0"/>
        <v>3.8681377125620649E-2</v>
      </c>
      <c r="Y9" s="123"/>
      <c r="Z9" s="123"/>
      <c r="AA9" s="32" t="s">
        <v>258</v>
      </c>
      <c r="AB9" s="58">
        <v>45000000</v>
      </c>
      <c r="AC9" s="32" t="s">
        <v>270</v>
      </c>
      <c r="AD9" s="123"/>
      <c r="AE9" s="62" t="s">
        <v>287</v>
      </c>
      <c r="AF9" s="62" t="s">
        <v>322</v>
      </c>
      <c r="AG9" s="62" t="s">
        <v>326</v>
      </c>
      <c r="AH9" s="62" t="s">
        <v>321</v>
      </c>
      <c r="AI9" s="62"/>
    </row>
    <row r="10" spans="1:35" ht="121" customHeight="1" x14ac:dyDescent="0.35">
      <c r="A10" s="123"/>
      <c r="B10" s="123"/>
      <c r="C10" s="123"/>
      <c r="D10" s="123"/>
      <c r="E10" s="123"/>
      <c r="F10" s="123"/>
      <c r="G10" s="123"/>
      <c r="H10" s="133"/>
      <c r="I10" s="133"/>
      <c r="J10" s="133"/>
      <c r="K10" s="123"/>
      <c r="L10" s="123"/>
      <c r="M10" s="123"/>
      <c r="N10" s="123"/>
      <c r="O10" s="123"/>
      <c r="P10" s="212"/>
      <c r="Q10" s="123"/>
      <c r="R10" s="32" t="s">
        <v>195</v>
      </c>
      <c r="S10" s="32">
        <v>108</v>
      </c>
      <c r="T10" s="80" t="s">
        <v>284</v>
      </c>
      <c r="U10" s="80">
        <v>330</v>
      </c>
      <c r="V10" s="80">
        <v>54000</v>
      </c>
      <c r="W10" s="102">
        <v>76907</v>
      </c>
      <c r="X10" s="98">
        <f t="shared" si="0"/>
        <v>5.1575169500827529E-2</v>
      </c>
      <c r="Y10" s="123"/>
      <c r="Z10" s="123"/>
      <c r="AA10" s="32" t="s">
        <v>258</v>
      </c>
      <c r="AB10" s="58">
        <v>60000000</v>
      </c>
      <c r="AC10" s="32" t="s">
        <v>270</v>
      </c>
      <c r="AD10" s="123"/>
      <c r="AE10" s="62" t="s">
        <v>287</v>
      </c>
      <c r="AF10" s="62" t="s">
        <v>322</v>
      </c>
      <c r="AG10" s="62" t="s">
        <v>326</v>
      </c>
      <c r="AH10" s="62" t="s">
        <v>321</v>
      </c>
      <c r="AI10" s="62"/>
    </row>
    <row r="11" spans="1:35" ht="86.15" customHeight="1" x14ac:dyDescent="0.35">
      <c r="A11" s="123"/>
      <c r="B11" s="123"/>
      <c r="C11" s="123"/>
      <c r="D11" s="123"/>
      <c r="E11" s="123"/>
      <c r="F11" s="123"/>
      <c r="G11" s="123"/>
      <c r="H11" s="133"/>
      <c r="I11" s="133"/>
      <c r="J11" s="133"/>
      <c r="K11" s="123"/>
      <c r="L11" s="123"/>
      <c r="M11" s="123"/>
      <c r="N11" s="123"/>
      <c r="O11" s="123"/>
      <c r="P11" s="212"/>
      <c r="Q11" s="123"/>
      <c r="R11" s="32" t="s">
        <v>196</v>
      </c>
      <c r="S11" s="32">
        <v>54</v>
      </c>
      <c r="T11" s="80" t="s">
        <v>284</v>
      </c>
      <c r="U11" s="80">
        <v>300</v>
      </c>
      <c r="V11" s="80">
        <v>5400</v>
      </c>
      <c r="W11" s="86">
        <v>9506</v>
      </c>
      <c r="X11" s="98">
        <f t="shared" si="0"/>
        <v>8.5958615834712551E-2</v>
      </c>
      <c r="Y11" s="123"/>
      <c r="Z11" s="123"/>
      <c r="AA11" s="32" t="s">
        <v>258</v>
      </c>
      <c r="AB11" s="58">
        <v>100000000</v>
      </c>
      <c r="AC11" s="32" t="s">
        <v>270</v>
      </c>
      <c r="AD11" s="123"/>
      <c r="AE11" s="62" t="s">
        <v>287</v>
      </c>
      <c r="AF11" s="62" t="s">
        <v>322</v>
      </c>
      <c r="AG11" s="62" t="s">
        <v>326</v>
      </c>
      <c r="AH11" s="62" t="s">
        <v>321</v>
      </c>
      <c r="AI11" s="62"/>
    </row>
    <row r="12" spans="1:35" ht="103" customHeight="1" x14ac:dyDescent="0.35">
      <c r="A12" s="123"/>
      <c r="B12" s="123"/>
      <c r="C12" s="123"/>
      <c r="D12" s="123"/>
      <c r="E12" s="123"/>
      <c r="F12" s="123"/>
      <c r="G12" s="124"/>
      <c r="H12" s="133"/>
      <c r="I12" s="133"/>
      <c r="J12" s="133"/>
      <c r="K12" s="124"/>
      <c r="L12" s="124"/>
      <c r="M12" s="124"/>
      <c r="N12" s="124"/>
      <c r="O12" s="123"/>
      <c r="P12" s="212"/>
      <c r="Q12" s="123"/>
      <c r="R12" s="32" t="s">
        <v>197</v>
      </c>
      <c r="S12" s="32">
        <v>108</v>
      </c>
      <c r="T12" s="80" t="s">
        <v>284</v>
      </c>
      <c r="U12" s="80">
        <v>330</v>
      </c>
      <c r="V12" s="80">
        <v>35424</v>
      </c>
      <c r="W12" s="86">
        <v>8893</v>
      </c>
      <c r="X12" s="98">
        <f t="shared" si="0"/>
        <v>8.5958615834712551E-2</v>
      </c>
      <c r="Y12" s="123"/>
      <c r="Z12" s="123"/>
      <c r="AA12" s="32" t="s">
        <v>258</v>
      </c>
      <c r="AB12" s="58">
        <v>100000000</v>
      </c>
      <c r="AC12" s="32" t="s">
        <v>270</v>
      </c>
      <c r="AD12" s="123"/>
      <c r="AE12" s="62" t="s">
        <v>287</v>
      </c>
      <c r="AF12" s="62" t="s">
        <v>322</v>
      </c>
      <c r="AG12" s="62" t="s">
        <v>326</v>
      </c>
      <c r="AH12" s="62" t="s">
        <v>321</v>
      </c>
      <c r="AI12" s="62"/>
    </row>
    <row r="13" spans="1:35" ht="116.15" customHeight="1" x14ac:dyDescent="0.35">
      <c r="A13" s="123"/>
      <c r="B13" s="123"/>
      <c r="C13" s="123"/>
      <c r="D13" s="123"/>
      <c r="E13" s="123"/>
      <c r="F13" s="123"/>
      <c r="G13" s="122" t="s">
        <v>66</v>
      </c>
      <c r="H13" s="133" t="s">
        <v>88</v>
      </c>
      <c r="I13" s="133" t="s">
        <v>97</v>
      </c>
      <c r="J13" s="133"/>
      <c r="K13" s="122" t="s">
        <v>66</v>
      </c>
      <c r="L13" s="122" t="s">
        <v>124</v>
      </c>
      <c r="M13" s="122">
        <v>187</v>
      </c>
      <c r="N13" s="122">
        <v>345</v>
      </c>
      <c r="O13" s="123"/>
      <c r="P13" s="212"/>
      <c r="Q13" s="123"/>
      <c r="R13" s="32" t="s">
        <v>198</v>
      </c>
      <c r="S13" s="32">
        <v>180</v>
      </c>
      <c r="T13" s="80" t="s">
        <v>282</v>
      </c>
      <c r="U13" s="80">
        <v>300</v>
      </c>
      <c r="V13" s="80">
        <v>9000</v>
      </c>
      <c r="W13" s="102">
        <v>39192</v>
      </c>
      <c r="X13" s="98">
        <f t="shared" si="0"/>
        <v>8.5958615834712551E-2</v>
      </c>
      <c r="Y13" s="123"/>
      <c r="Z13" s="123"/>
      <c r="AA13" s="32" t="s">
        <v>258</v>
      </c>
      <c r="AB13" s="58">
        <v>100000000</v>
      </c>
      <c r="AC13" s="32" t="s">
        <v>273</v>
      </c>
      <c r="AD13" s="123"/>
      <c r="AE13" s="62" t="s">
        <v>289</v>
      </c>
      <c r="AF13" s="62" t="s">
        <v>322</v>
      </c>
      <c r="AG13" s="62" t="s">
        <v>328</v>
      </c>
      <c r="AH13" s="62" t="s">
        <v>321</v>
      </c>
      <c r="AI13" s="62"/>
    </row>
    <row r="14" spans="1:35" ht="150" customHeight="1" x14ac:dyDescent="0.35">
      <c r="A14" s="123"/>
      <c r="B14" s="123"/>
      <c r="C14" s="123"/>
      <c r="D14" s="123"/>
      <c r="E14" s="123"/>
      <c r="F14" s="123"/>
      <c r="G14" s="124"/>
      <c r="H14" s="133"/>
      <c r="I14" s="133"/>
      <c r="J14" s="133"/>
      <c r="K14" s="124"/>
      <c r="L14" s="124"/>
      <c r="M14" s="124"/>
      <c r="N14" s="124"/>
      <c r="O14" s="123"/>
      <c r="P14" s="212"/>
      <c r="Q14" s="123"/>
      <c r="R14" s="32" t="s">
        <v>199</v>
      </c>
      <c r="S14" s="32">
        <v>36</v>
      </c>
      <c r="T14" s="80" t="s">
        <v>284</v>
      </c>
      <c r="U14" s="80">
        <v>330</v>
      </c>
      <c r="V14" s="80">
        <v>1800</v>
      </c>
      <c r="W14" s="102">
        <v>7440</v>
      </c>
      <c r="X14" s="98">
        <f t="shared" si="0"/>
        <v>6.8766892667770044E-2</v>
      </c>
      <c r="Y14" s="123"/>
      <c r="Z14" s="123"/>
      <c r="AA14" s="32" t="s">
        <v>258</v>
      </c>
      <c r="AB14" s="58">
        <v>80000000</v>
      </c>
      <c r="AC14" s="32" t="s">
        <v>270</v>
      </c>
      <c r="AD14" s="123"/>
      <c r="AE14" s="62" t="s">
        <v>287</v>
      </c>
      <c r="AF14" s="62" t="s">
        <v>322</v>
      </c>
      <c r="AG14" s="62" t="s">
        <v>326</v>
      </c>
      <c r="AH14" s="62" t="s">
        <v>321</v>
      </c>
      <c r="AI14" s="62"/>
    </row>
    <row r="15" spans="1:35" ht="90" customHeight="1" x14ac:dyDescent="0.35">
      <c r="A15" s="123"/>
      <c r="B15" s="123"/>
      <c r="C15" s="123"/>
      <c r="D15" s="123"/>
      <c r="E15" s="123"/>
      <c r="F15" s="123"/>
      <c r="G15" s="122" t="s">
        <v>67</v>
      </c>
      <c r="H15" s="133" t="s">
        <v>89</v>
      </c>
      <c r="I15" s="133" t="s">
        <v>111</v>
      </c>
      <c r="J15" s="133"/>
      <c r="K15" s="122" t="s">
        <v>67</v>
      </c>
      <c r="L15" s="122" t="s">
        <v>125</v>
      </c>
      <c r="M15" s="122">
        <v>60</v>
      </c>
      <c r="N15" s="122">
        <v>544</v>
      </c>
      <c r="O15" s="123"/>
      <c r="P15" s="212"/>
      <c r="Q15" s="123"/>
      <c r="R15" s="32" t="s">
        <v>200</v>
      </c>
      <c r="S15" s="32">
        <v>108</v>
      </c>
      <c r="T15" s="80" t="s">
        <v>282</v>
      </c>
      <c r="U15" s="80">
        <v>300</v>
      </c>
      <c r="V15" s="80">
        <v>5400</v>
      </c>
      <c r="W15" s="102">
        <v>6703</v>
      </c>
      <c r="X15" s="98">
        <f t="shared" si="0"/>
        <v>5.0157295026426324E-2</v>
      </c>
      <c r="Y15" s="123"/>
      <c r="Z15" s="123"/>
      <c r="AA15" s="32" t="s">
        <v>258</v>
      </c>
      <c r="AB15" s="58">
        <v>58350515</v>
      </c>
      <c r="AC15" s="32" t="s">
        <v>271</v>
      </c>
      <c r="AD15" s="123"/>
      <c r="AE15" s="62" t="s">
        <v>288</v>
      </c>
      <c r="AF15" s="62" t="s">
        <v>322</v>
      </c>
      <c r="AG15" s="62" t="s">
        <v>329</v>
      </c>
      <c r="AH15" s="62" t="s">
        <v>282</v>
      </c>
      <c r="AI15" s="62"/>
    </row>
    <row r="16" spans="1:35" ht="106" customHeight="1" x14ac:dyDescent="0.35">
      <c r="A16" s="123"/>
      <c r="B16" s="123"/>
      <c r="C16" s="123"/>
      <c r="D16" s="123"/>
      <c r="E16" s="123"/>
      <c r="F16" s="123"/>
      <c r="G16" s="123"/>
      <c r="H16" s="133"/>
      <c r="I16" s="133"/>
      <c r="J16" s="133"/>
      <c r="K16" s="123"/>
      <c r="L16" s="123"/>
      <c r="M16" s="123"/>
      <c r="N16" s="123"/>
      <c r="O16" s="123"/>
      <c r="P16" s="212"/>
      <c r="Q16" s="123"/>
      <c r="R16" s="32" t="s">
        <v>201</v>
      </c>
      <c r="S16" s="32">
        <v>18</v>
      </c>
      <c r="T16" s="80" t="s">
        <v>284</v>
      </c>
      <c r="U16" s="80">
        <v>330</v>
      </c>
      <c r="V16" s="80">
        <v>900</v>
      </c>
      <c r="W16" s="102">
        <v>1006</v>
      </c>
      <c r="X16" s="98">
        <f t="shared" si="0"/>
        <v>6.8766892667770044E-2</v>
      </c>
      <c r="Y16" s="123"/>
      <c r="Z16" s="123"/>
      <c r="AA16" s="32" t="s">
        <v>258</v>
      </c>
      <c r="AB16" s="58">
        <v>80000000</v>
      </c>
      <c r="AC16" s="32" t="s">
        <v>270</v>
      </c>
      <c r="AD16" s="123"/>
      <c r="AE16" s="62" t="s">
        <v>287</v>
      </c>
      <c r="AF16" s="62" t="s">
        <v>322</v>
      </c>
      <c r="AG16" s="62" t="s">
        <v>326</v>
      </c>
      <c r="AH16" s="62" t="s">
        <v>321</v>
      </c>
      <c r="AI16" s="62"/>
    </row>
    <row r="17" spans="1:35" ht="104.15" customHeight="1" x14ac:dyDescent="0.35">
      <c r="A17" s="123"/>
      <c r="B17" s="123"/>
      <c r="C17" s="124"/>
      <c r="D17" s="124"/>
      <c r="E17" s="124"/>
      <c r="F17" s="124"/>
      <c r="G17" s="124"/>
      <c r="H17" s="133"/>
      <c r="I17" s="133"/>
      <c r="J17" s="133"/>
      <c r="K17" s="124"/>
      <c r="L17" s="124"/>
      <c r="M17" s="124"/>
      <c r="N17" s="124"/>
      <c r="O17" s="124"/>
      <c r="P17" s="213"/>
      <c r="Q17" s="124"/>
      <c r="R17" s="32" t="s">
        <v>202</v>
      </c>
      <c r="S17" s="32">
        <v>54</v>
      </c>
      <c r="T17" s="80" t="s">
        <v>284</v>
      </c>
      <c r="U17" s="80">
        <v>330</v>
      </c>
      <c r="V17" s="80">
        <v>2700</v>
      </c>
      <c r="W17" s="102">
        <v>7023</v>
      </c>
      <c r="X17" s="98">
        <f t="shared" si="0"/>
        <v>5.1575169500827529E-2</v>
      </c>
      <c r="Y17" s="124"/>
      <c r="Z17" s="124"/>
      <c r="AA17" s="32" t="s">
        <v>258</v>
      </c>
      <c r="AB17" s="58">
        <v>60000000</v>
      </c>
      <c r="AC17" s="32" t="s">
        <v>270</v>
      </c>
      <c r="AD17" s="124"/>
      <c r="AE17" s="62" t="s">
        <v>287</v>
      </c>
      <c r="AF17" s="62" t="s">
        <v>322</v>
      </c>
      <c r="AG17" s="62" t="s">
        <v>326</v>
      </c>
      <c r="AH17" s="62" t="s">
        <v>321</v>
      </c>
      <c r="AI17" s="62"/>
    </row>
    <row r="18" spans="1:35" ht="158.15" customHeight="1" x14ac:dyDescent="0.35">
      <c r="A18" s="123"/>
      <c r="B18" s="123"/>
      <c r="C18" s="118" t="s">
        <v>40</v>
      </c>
      <c r="D18" s="118" t="s">
        <v>41</v>
      </c>
      <c r="E18" s="118" t="s">
        <v>42</v>
      </c>
      <c r="F18" s="118" t="s">
        <v>57</v>
      </c>
      <c r="G18" s="118" t="s">
        <v>68</v>
      </c>
      <c r="H18" s="134" t="s">
        <v>90</v>
      </c>
      <c r="I18" s="134" t="s">
        <v>112</v>
      </c>
      <c r="J18" s="134" t="s">
        <v>41</v>
      </c>
      <c r="K18" s="118" t="s">
        <v>126</v>
      </c>
      <c r="L18" s="118" t="s">
        <v>127</v>
      </c>
      <c r="M18" s="118">
        <v>5</v>
      </c>
      <c r="N18" s="118">
        <v>11</v>
      </c>
      <c r="O18" s="118" t="s">
        <v>164</v>
      </c>
      <c r="P18" s="214">
        <v>2020130010218</v>
      </c>
      <c r="Q18" s="118" t="s">
        <v>177</v>
      </c>
      <c r="R18" s="33" t="s">
        <v>203</v>
      </c>
      <c r="S18" s="33">
        <v>5</v>
      </c>
      <c r="T18" s="81" t="s">
        <v>316</v>
      </c>
      <c r="U18" s="81">
        <v>210</v>
      </c>
      <c r="V18" s="81">
        <v>5</v>
      </c>
      <c r="W18" s="87">
        <v>11</v>
      </c>
      <c r="X18" s="100">
        <f>AB18/SUM($AB$18:$AB$23)</f>
        <v>0.88291979337610982</v>
      </c>
      <c r="Y18" s="118" t="s">
        <v>265</v>
      </c>
      <c r="Z18" s="118" t="s">
        <v>268</v>
      </c>
      <c r="AA18" s="33" t="s">
        <v>258</v>
      </c>
      <c r="AB18" s="43">
        <v>1809876806</v>
      </c>
      <c r="AC18" s="33" t="s">
        <v>275</v>
      </c>
      <c r="AD18" s="118" t="s">
        <v>290</v>
      </c>
      <c r="AE18" s="63" t="s">
        <v>292</v>
      </c>
      <c r="AF18" s="63" t="s">
        <v>322</v>
      </c>
      <c r="AG18" s="63" t="s">
        <v>347</v>
      </c>
      <c r="AH18" s="63" t="s">
        <v>321</v>
      </c>
      <c r="AI18" s="63"/>
    </row>
    <row r="19" spans="1:35" ht="87" customHeight="1" x14ac:dyDescent="0.35">
      <c r="A19" s="123"/>
      <c r="B19" s="123"/>
      <c r="C19" s="119"/>
      <c r="D19" s="119"/>
      <c r="E19" s="119"/>
      <c r="F19" s="119"/>
      <c r="G19" s="120"/>
      <c r="H19" s="134"/>
      <c r="I19" s="134"/>
      <c r="J19" s="134"/>
      <c r="K19" s="120"/>
      <c r="L19" s="120"/>
      <c r="M19" s="120"/>
      <c r="N19" s="120"/>
      <c r="O19" s="119"/>
      <c r="P19" s="215"/>
      <c r="Q19" s="119"/>
      <c r="R19" s="33" t="s">
        <v>204</v>
      </c>
      <c r="S19" s="33">
        <v>1</v>
      </c>
      <c r="T19" s="81" t="s">
        <v>282</v>
      </c>
      <c r="U19" s="81">
        <v>300</v>
      </c>
      <c r="V19" s="81">
        <v>1</v>
      </c>
      <c r="W19" s="87">
        <v>1</v>
      </c>
      <c r="X19" s="103">
        <f>AB19/SUM($AB$18:$AB$23)</f>
        <v>5.8540103311945077E-2</v>
      </c>
      <c r="Y19" s="119"/>
      <c r="Z19" s="119"/>
      <c r="AA19" s="33" t="s">
        <v>258</v>
      </c>
      <c r="AB19" s="43">
        <v>120000000</v>
      </c>
      <c r="AC19" s="33" t="s">
        <v>274</v>
      </c>
      <c r="AD19" s="119"/>
      <c r="AE19" s="63" t="s">
        <v>291</v>
      </c>
      <c r="AF19" s="63" t="s">
        <v>332</v>
      </c>
      <c r="AG19" s="63" t="s">
        <v>333</v>
      </c>
      <c r="AH19" s="63" t="s">
        <v>282</v>
      </c>
      <c r="AI19" s="63"/>
    </row>
    <row r="20" spans="1:35" ht="16" customHeight="1" x14ac:dyDescent="0.35">
      <c r="A20" s="123"/>
      <c r="B20" s="123"/>
      <c r="C20" s="119"/>
      <c r="D20" s="119"/>
      <c r="E20" s="119"/>
      <c r="F20" s="119"/>
      <c r="G20" s="118" t="s">
        <v>69</v>
      </c>
      <c r="H20" s="134" t="s">
        <v>91</v>
      </c>
      <c r="I20" s="134" t="s">
        <v>113</v>
      </c>
      <c r="J20" s="134"/>
      <c r="K20" s="118" t="s">
        <v>128</v>
      </c>
      <c r="L20" s="118" t="s">
        <v>129</v>
      </c>
      <c r="M20" s="118">
        <v>6</v>
      </c>
      <c r="N20" s="118">
        <v>0</v>
      </c>
      <c r="O20" s="119"/>
      <c r="P20" s="215"/>
      <c r="Q20" s="119"/>
      <c r="R20" s="118" t="s">
        <v>205</v>
      </c>
      <c r="S20" s="118">
        <v>6</v>
      </c>
      <c r="T20" s="118" t="s">
        <v>282</v>
      </c>
      <c r="U20" s="118">
        <v>300</v>
      </c>
      <c r="V20" s="118">
        <v>6</v>
      </c>
      <c r="W20" s="118">
        <v>0</v>
      </c>
      <c r="X20" s="217">
        <f>AB20/SUM($AB$18:$AB$23)</f>
        <v>5.8540103311945077E-2</v>
      </c>
      <c r="Y20" s="119"/>
      <c r="Z20" s="119"/>
      <c r="AA20" s="118" t="s">
        <v>258</v>
      </c>
      <c r="AB20" s="220">
        <v>120000000</v>
      </c>
      <c r="AC20" s="118" t="s">
        <v>270</v>
      </c>
      <c r="AD20" s="119"/>
      <c r="AE20" s="118" t="s">
        <v>287</v>
      </c>
      <c r="AF20" s="118" t="s">
        <v>322</v>
      </c>
      <c r="AG20" s="118" t="s">
        <v>324</v>
      </c>
      <c r="AH20" s="118" t="s">
        <v>282</v>
      </c>
      <c r="AI20" s="118"/>
    </row>
    <row r="21" spans="1:35" ht="16" customHeight="1" x14ac:dyDescent="0.35">
      <c r="A21" s="123"/>
      <c r="B21" s="123"/>
      <c r="C21" s="119"/>
      <c r="D21" s="119"/>
      <c r="E21" s="119"/>
      <c r="F21" s="119"/>
      <c r="G21" s="119"/>
      <c r="H21" s="134"/>
      <c r="I21" s="134"/>
      <c r="J21" s="134"/>
      <c r="K21" s="119"/>
      <c r="L21" s="119"/>
      <c r="M21" s="119"/>
      <c r="N21" s="119"/>
      <c r="O21" s="119"/>
      <c r="P21" s="215"/>
      <c r="Q21" s="119"/>
      <c r="R21" s="119"/>
      <c r="S21" s="119"/>
      <c r="T21" s="119"/>
      <c r="U21" s="119"/>
      <c r="V21" s="119"/>
      <c r="W21" s="119"/>
      <c r="X21" s="218"/>
      <c r="Y21" s="119"/>
      <c r="Z21" s="119"/>
      <c r="AA21" s="119" t="s">
        <v>258</v>
      </c>
      <c r="AB21" s="221"/>
      <c r="AC21" s="119"/>
      <c r="AD21" s="119"/>
      <c r="AE21" s="119"/>
      <c r="AF21" s="119"/>
      <c r="AG21" s="119"/>
      <c r="AH21" s="119"/>
      <c r="AI21" s="119"/>
    </row>
    <row r="22" spans="1:35" ht="16" customHeight="1" x14ac:dyDescent="0.35">
      <c r="A22" s="123"/>
      <c r="B22" s="123"/>
      <c r="C22" s="119"/>
      <c r="D22" s="119"/>
      <c r="E22" s="119"/>
      <c r="F22" s="119"/>
      <c r="G22" s="119"/>
      <c r="H22" s="134"/>
      <c r="I22" s="134"/>
      <c r="J22" s="134"/>
      <c r="K22" s="119"/>
      <c r="L22" s="119"/>
      <c r="M22" s="119"/>
      <c r="N22" s="119"/>
      <c r="O22" s="119"/>
      <c r="P22" s="215"/>
      <c r="Q22" s="119"/>
      <c r="R22" s="119"/>
      <c r="S22" s="119"/>
      <c r="T22" s="119"/>
      <c r="U22" s="119"/>
      <c r="V22" s="119"/>
      <c r="W22" s="119"/>
      <c r="X22" s="218"/>
      <c r="Y22" s="119"/>
      <c r="Z22" s="119"/>
      <c r="AA22" s="119" t="s">
        <v>258</v>
      </c>
      <c r="AB22" s="221"/>
      <c r="AC22" s="119"/>
      <c r="AD22" s="119"/>
      <c r="AE22" s="119"/>
      <c r="AF22" s="119"/>
      <c r="AG22" s="119"/>
      <c r="AH22" s="119"/>
      <c r="AI22" s="119"/>
    </row>
    <row r="23" spans="1:35" ht="16" customHeight="1" x14ac:dyDescent="0.35">
      <c r="A23" s="123"/>
      <c r="B23" s="123"/>
      <c r="C23" s="120"/>
      <c r="D23" s="120"/>
      <c r="E23" s="120"/>
      <c r="F23" s="120"/>
      <c r="G23" s="120"/>
      <c r="H23" s="134"/>
      <c r="I23" s="134"/>
      <c r="J23" s="134"/>
      <c r="K23" s="120"/>
      <c r="L23" s="120"/>
      <c r="M23" s="120"/>
      <c r="N23" s="120"/>
      <c r="O23" s="120"/>
      <c r="P23" s="216"/>
      <c r="Q23" s="120"/>
      <c r="R23" s="120"/>
      <c r="S23" s="120"/>
      <c r="T23" s="120"/>
      <c r="U23" s="120"/>
      <c r="V23" s="120"/>
      <c r="W23" s="120"/>
      <c r="X23" s="219"/>
      <c r="Y23" s="120"/>
      <c r="Z23" s="120"/>
      <c r="AA23" s="120" t="s">
        <v>258</v>
      </c>
      <c r="AB23" s="222"/>
      <c r="AC23" s="120"/>
      <c r="AD23" s="120"/>
      <c r="AE23" s="120"/>
      <c r="AF23" s="120"/>
      <c r="AG23" s="120"/>
      <c r="AH23" s="120"/>
      <c r="AI23" s="120"/>
    </row>
    <row r="24" spans="1:35" ht="79" customHeight="1" x14ac:dyDescent="0.35">
      <c r="A24" s="123"/>
      <c r="B24" s="123"/>
      <c r="C24" s="125" t="s">
        <v>43</v>
      </c>
      <c r="D24" s="125" t="s">
        <v>44</v>
      </c>
      <c r="E24" s="125" t="s">
        <v>45</v>
      </c>
      <c r="F24" s="125" t="s">
        <v>58</v>
      </c>
      <c r="G24" s="125" t="s">
        <v>70</v>
      </c>
      <c r="H24" s="125" t="s">
        <v>92</v>
      </c>
      <c r="I24" s="125" t="s">
        <v>94</v>
      </c>
      <c r="J24" s="165" t="s">
        <v>44</v>
      </c>
      <c r="K24" s="125" t="s">
        <v>130</v>
      </c>
      <c r="L24" s="125" t="s">
        <v>131</v>
      </c>
      <c r="M24" s="125">
        <v>80</v>
      </c>
      <c r="N24" s="125">
        <v>543</v>
      </c>
      <c r="O24" s="125" t="s">
        <v>165</v>
      </c>
      <c r="P24" s="170">
        <v>2020130010043</v>
      </c>
      <c r="Q24" s="173" t="s">
        <v>178</v>
      </c>
      <c r="R24" s="27" t="s">
        <v>206</v>
      </c>
      <c r="S24" s="27">
        <v>2</v>
      </c>
      <c r="T24" s="83" t="s">
        <v>284</v>
      </c>
      <c r="U24" s="83">
        <v>300</v>
      </c>
      <c r="V24" s="83">
        <v>40</v>
      </c>
      <c r="W24" s="92">
        <v>250</v>
      </c>
      <c r="X24" s="104">
        <f>AB24/SUM($AB$24:$AB$29)</f>
        <v>0.33106151455128424</v>
      </c>
      <c r="Y24" s="125" t="s">
        <v>264</v>
      </c>
      <c r="Z24" s="125" t="s">
        <v>267</v>
      </c>
      <c r="AA24" s="27" t="s">
        <v>258</v>
      </c>
      <c r="AB24" s="44">
        <v>197962307</v>
      </c>
      <c r="AC24" s="27" t="s">
        <v>276</v>
      </c>
      <c r="AD24" s="125" t="s">
        <v>293</v>
      </c>
      <c r="AE24" s="67" t="s">
        <v>294</v>
      </c>
      <c r="AF24" s="67" t="s">
        <v>322</v>
      </c>
      <c r="AG24" s="67" t="s">
        <v>334</v>
      </c>
      <c r="AH24" s="67" t="s">
        <v>321</v>
      </c>
      <c r="AI24" s="67"/>
    </row>
    <row r="25" spans="1:35" ht="54" customHeight="1" x14ac:dyDescent="0.35">
      <c r="A25" s="123"/>
      <c r="B25" s="123"/>
      <c r="C25" s="126"/>
      <c r="D25" s="126"/>
      <c r="E25" s="126"/>
      <c r="F25" s="126"/>
      <c r="G25" s="126"/>
      <c r="H25" s="126"/>
      <c r="I25" s="126"/>
      <c r="J25" s="165"/>
      <c r="K25" s="126"/>
      <c r="L25" s="126"/>
      <c r="M25" s="126"/>
      <c r="N25" s="126"/>
      <c r="O25" s="126"/>
      <c r="P25" s="171"/>
      <c r="Q25" s="174"/>
      <c r="R25" s="27" t="s">
        <v>207</v>
      </c>
      <c r="S25" s="27">
        <v>1</v>
      </c>
      <c r="T25" s="83" t="s">
        <v>315</v>
      </c>
      <c r="U25" s="83">
        <v>120</v>
      </c>
      <c r="V25" s="83">
        <v>10</v>
      </c>
      <c r="W25" s="92">
        <v>0</v>
      </c>
      <c r="X25" s="104">
        <f t="shared" ref="X25:X29" si="1">AB25/SUM($AB$24:$AB$29)</f>
        <v>0.16723462136217893</v>
      </c>
      <c r="Y25" s="126"/>
      <c r="Z25" s="126"/>
      <c r="AA25" s="27" t="s">
        <v>258</v>
      </c>
      <c r="AB25" s="44">
        <v>100000000</v>
      </c>
      <c r="AC25" s="27" t="s">
        <v>270</v>
      </c>
      <c r="AD25" s="126"/>
      <c r="AE25" s="67" t="s">
        <v>287</v>
      </c>
      <c r="AF25" s="67" t="s">
        <v>335</v>
      </c>
      <c r="AG25" s="67" t="s">
        <v>336</v>
      </c>
      <c r="AH25" s="67" t="s">
        <v>315</v>
      </c>
      <c r="AI25" s="67"/>
    </row>
    <row r="26" spans="1:35" ht="68.150000000000006" customHeight="1" x14ac:dyDescent="0.35">
      <c r="A26" s="123"/>
      <c r="B26" s="123"/>
      <c r="C26" s="126"/>
      <c r="D26" s="126"/>
      <c r="E26" s="126"/>
      <c r="F26" s="126"/>
      <c r="G26" s="126"/>
      <c r="H26" s="127"/>
      <c r="I26" s="127"/>
      <c r="J26" s="165"/>
      <c r="K26" s="126"/>
      <c r="L26" s="126"/>
      <c r="M26" s="126"/>
      <c r="N26" s="126"/>
      <c r="O26" s="126"/>
      <c r="P26" s="171"/>
      <c r="Q26" s="174"/>
      <c r="R26" s="27" t="s">
        <v>208</v>
      </c>
      <c r="S26" s="27">
        <v>1</v>
      </c>
      <c r="T26" s="83" t="s">
        <v>316</v>
      </c>
      <c r="U26" s="83">
        <v>30</v>
      </c>
      <c r="V26" s="83">
        <v>30</v>
      </c>
      <c r="W26" s="92">
        <v>217</v>
      </c>
      <c r="X26" s="104">
        <f t="shared" si="1"/>
        <v>0.16723462136217893</v>
      </c>
      <c r="Y26" s="126"/>
      <c r="Z26" s="126"/>
      <c r="AA26" s="27" t="s">
        <v>258</v>
      </c>
      <c r="AB26" s="44">
        <v>100000000</v>
      </c>
      <c r="AC26" s="27" t="s">
        <v>270</v>
      </c>
      <c r="AD26" s="126"/>
      <c r="AE26" s="67" t="s">
        <v>287</v>
      </c>
      <c r="AF26" s="67" t="s">
        <v>337</v>
      </c>
      <c r="AG26" s="67" t="s">
        <v>336</v>
      </c>
      <c r="AH26" s="67" t="s">
        <v>316</v>
      </c>
      <c r="AI26" s="67"/>
    </row>
    <row r="27" spans="1:35" ht="55" customHeight="1" x14ac:dyDescent="0.35">
      <c r="A27" s="123"/>
      <c r="B27" s="123"/>
      <c r="C27" s="126"/>
      <c r="D27" s="126"/>
      <c r="E27" s="126"/>
      <c r="F27" s="126"/>
      <c r="G27" s="126"/>
      <c r="H27" s="125" t="s">
        <v>93</v>
      </c>
      <c r="I27" s="125" t="s">
        <v>95</v>
      </c>
      <c r="J27" s="165"/>
      <c r="K27" s="127"/>
      <c r="L27" s="127"/>
      <c r="M27" s="127"/>
      <c r="N27" s="127"/>
      <c r="O27" s="126"/>
      <c r="P27" s="171"/>
      <c r="Q27" s="174"/>
      <c r="R27" s="27" t="s">
        <v>209</v>
      </c>
      <c r="S27" s="27">
        <v>2</v>
      </c>
      <c r="T27" s="99" t="s">
        <v>317</v>
      </c>
      <c r="U27" s="83">
        <v>150</v>
      </c>
      <c r="V27" s="83">
        <v>80</v>
      </c>
      <c r="W27" s="92">
        <v>76</v>
      </c>
      <c r="X27" s="104">
        <f t="shared" si="1"/>
        <v>0.10034077281730737</v>
      </c>
      <c r="Y27" s="126"/>
      <c r="Z27" s="126"/>
      <c r="AA27" s="27" t="s">
        <v>258</v>
      </c>
      <c r="AB27" s="44">
        <v>60000000</v>
      </c>
      <c r="AC27" s="27" t="s">
        <v>271</v>
      </c>
      <c r="AD27" s="126"/>
      <c r="AE27" s="67" t="s">
        <v>288</v>
      </c>
      <c r="AF27" s="67" t="s">
        <v>322</v>
      </c>
      <c r="AG27" s="67" t="s">
        <v>325</v>
      </c>
      <c r="AH27" s="67" t="s">
        <v>319</v>
      </c>
      <c r="AI27" s="67"/>
    </row>
    <row r="28" spans="1:35" ht="87" customHeight="1" x14ac:dyDescent="0.35">
      <c r="A28" s="123"/>
      <c r="B28" s="123"/>
      <c r="C28" s="126"/>
      <c r="D28" s="126"/>
      <c r="E28" s="126"/>
      <c r="F28" s="126"/>
      <c r="G28" s="126"/>
      <c r="H28" s="126"/>
      <c r="I28" s="126"/>
      <c r="J28" s="165"/>
      <c r="K28" s="125" t="s">
        <v>132</v>
      </c>
      <c r="L28" s="125" t="s">
        <v>133</v>
      </c>
      <c r="M28" s="125">
        <v>40</v>
      </c>
      <c r="N28" s="125">
        <v>369</v>
      </c>
      <c r="O28" s="126"/>
      <c r="P28" s="171"/>
      <c r="Q28" s="174"/>
      <c r="R28" s="27" t="s">
        <v>210</v>
      </c>
      <c r="S28" s="27">
        <v>1</v>
      </c>
      <c r="T28" s="83" t="s">
        <v>315</v>
      </c>
      <c r="U28" s="83">
        <v>240</v>
      </c>
      <c r="V28" s="83">
        <v>40</v>
      </c>
      <c r="W28" s="92">
        <v>310</v>
      </c>
      <c r="X28" s="104">
        <f t="shared" si="1"/>
        <v>0.13378769708974314</v>
      </c>
      <c r="Y28" s="126"/>
      <c r="Z28" s="126"/>
      <c r="AA28" s="27" t="s">
        <v>258</v>
      </c>
      <c r="AB28" s="44">
        <v>80000000</v>
      </c>
      <c r="AC28" s="27" t="s">
        <v>274</v>
      </c>
      <c r="AD28" s="126"/>
      <c r="AE28" s="67" t="s">
        <v>291</v>
      </c>
      <c r="AF28" s="67" t="s">
        <v>335</v>
      </c>
      <c r="AG28" s="67" t="s">
        <v>336</v>
      </c>
      <c r="AH28" s="67" t="s">
        <v>315</v>
      </c>
      <c r="AI28" s="67"/>
    </row>
    <row r="29" spans="1:35" ht="70" customHeight="1" x14ac:dyDescent="0.35">
      <c r="A29" s="123"/>
      <c r="B29" s="123"/>
      <c r="C29" s="126"/>
      <c r="D29" s="126"/>
      <c r="E29" s="126"/>
      <c r="F29" s="126"/>
      <c r="G29" s="127"/>
      <c r="H29" s="127"/>
      <c r="I29" s="127"/>
      <c r="J29" s="165"/>
      <c r="K29" s="127"/>
      <c r="L29" s="127"/>
      <c r="M29" s="127"/>
      <c r="N29" s="127"/>
      <c r="O29" s="127"/>
      <c r="P29" s="172"/>
      <c r="Q29" s="175"/>
      <c r="R29" s="27" t="s">
        <v>211</v>
      </c>
      <c r="S29" s="27">
        <v>1</v>
      </c>
      <c r="T29" s="83" t="s">
        <v>317</v>
      </c>
      <c r="U29" s="83">
        <v>90</v>
      </c>
      <c r="V29" s="83">
        <v>40</v>
      </c>
      <c r="W29" s="92">
        <v>59</v>
      </c>
      <c r="X29" s="104">
        <f t="shared" si="1"/>
        <v>0.10034077281730737</v>
      </c>
      <c r="Y29" s="127"/>
      <c r="Z29" s="127"/>
      <c r="AA29" s="27" t="s">
        <v>258</v>
      </c>
      <c r="AB29" s="44">
        <v>60000000</v>
      </c>
      <c r="AC29" s="27" t="s">
        <v>271</v>
      </c>
      <c r="AD29" s="127"/>
      <c r="AE29" s="67" t="s">
        <v>288</v>
      </c>
      <c r="AF29" s="67" t="s">
        <v>322</v>
      </c>
      <c r="AG29" s="67" t="s">
        <v>338</v>
      </c>
      <c r="AH29" s="67" t="s">
        <v>317</v>
      </c>
      <c r="AI29" s="67"/>
    </row>
    <row r="30" spans="1:35" ht="72" customHeight="1" x14ac:dyDescent="0.35">
      <c r="A30" s="123"/>
      <c r="B30" s="123"/>
      <c r="C30" s="126"/>
      <c r="D30" s="126"/>
      <c r="E30" s="126"/>
      <c r="F30" s="126"/>
      <c r="G30" s="150" t="s">
        <v>71</v>
      </c>
      <c r="H30" s="153" t="s">
        <v>96</v>
      </c>
      <c r="I30" s="153" t="s">
        <v>97</v>
      </c>
      <c r="J30" s="165"/>
      <c r="K30" s="150" t="s">
        <v>134</v>
      </c>
      <c r="L30" s="150" t="s">
        <v>135</v>
      </c>
      <c r="M30" s="177">
        <v>14886</v>
      </c>
      <c r="N30" s="177">
        <v>23514</v>
      </c>
      <c r="O30" s="150" t="s">
        <v>166</v>
      </c>
      <c r="P30" s="208">
        <v>2020130010045</v>
      </c>
      <c r="Q30" s="150" t="s">
        <v>179</v>
      </c>
      <c r="R30" s="34" t="s">
        <v>212</v>
      </c>
      <c r="S30" s="34">
        <v>2</v>
      </c>
      <c r="T30" s="82" t="s">
        <v>317</v>
      </c>
      <c r="U30" s="82">
        <v>150</v>
      </c>
      <c r="V30" s="82">
        <v>40</v>
      </c>
      <c r="W30" s="88">
        <v>582</v>
      </c>
      <c r="X30" s="105">
        <f t="shared" ref="X30:X36" si="2">AB30/SUM($AB$30:$AB$36)</f>
        <v>0.11047918268480901</v>
      </c>
      <c r="Y30" s="150" t="s">
        <v>264</v>
      </c>
      <c r="Z30" s="150" t="s">
        <v>267</v>
      </c>
      <c r="AA30" s="34" t="s">
        <v>258</v>
      </c>
      <c r="AB30" s="45">
        <v>55000000</v>
      </c>
      <c r="AC30" s="34" t="s">
        <v>271</v>
      </c>
      <c r="AD30" s="150" t="s">
        <v>295</v>
      </c>
      <c r="AE30" s="64" t="s">
        <v>288</v>
      </c>
      <c r="AF30" s="64" t="s">
        <v>322</v>
      </c>
      <c r="AG30" s="64" t="s">
        <v>339</v>
      </c>
      <c r="AH30" s="64" t="s">
        <v>319</v>
      </c>
      <c r="AI30" s="64"/>
    </row>
    <row r="31" spans="1:35" ht="110.15" customHeight="1" x14ac:dyDescent="0.35">
      <c r="A31" s="123"/>
      <c r="B31" s="123"/>
      <c r="C31" s="126"/>
      <c r="D31" s="126"/>
      <c r="E31" s="126"/>
      <c r="F31" s="126"/>
      <c r="G31" s="151"/>
      <c r="H31" s="153"/>
      <c r="I31" s="153"/>
      <c r="J31" s="165"/>
      <c r="K31" s="151"/>
      <c r="L31" s="151"/>
      <c r="M31" s="151"/>
      <c r="N31" s="151"/>
      <c r="O31" s="151"/>
      <c r="P31" s="209"/>
      <c r="Q31" s="151"/>
      <c r="R31" s="34" t="s">
        <v>213</v>
      </c>
      <c r="S31" s="34">
        <v>2</v>
      </c>
      <c r="T31" s="82" t="s">
        <v>284</v>
      </c>
      <c r="U31" s="82">
        <v>330</v>
      </c>
      <c r="V31" s="82">
        <v>8000</v>
      </c>
      <c r="W31" s="106">
        <v>22289</v>
      </c>
      <c r="X31" s="105">
        <f t="shared" si="2"/>
        <v>0.19249761019466866</v>
      </c>
      <c r="Y31" s="151"/>
      <c r="Z31" s="151"/>
      <c r="AA31" s="34" t="s">
        <v>258</v>
      </c>
      <c r="AB31" s="45">
        <v>95831344</v>
      </c>
      <c r="AC31" s="34" t="s">
        <v>302</v>
      </c>
      <c r="AD31" s="151"/>
      <c r="AE31" s="64" t="s">
        <v>304</v>
      </c>
      <c r="AF31" s="64" t="s">
        <v>322</v>
      </c>
      <c r="AG31" s="64" t="s">
        <v>340</v>
      </c>
      <c r="AH31" s="64" t="s">
        <v>321</v>
      </c>
      <c r="AI31" s="64"/>
    </row>
    <row r="32" spans="1:35" ht="84" customHeight="1" x14ac:dyDescent="0.35">
      <c r="A32" s="123"/>
      <c r="B32" s="123"/>
      <c r="C32" s="126"/>
      <c r="D32" s="126"/>
      <c r="E32" s="126"/>
      <c r="F32" s="126"/>
      <c r="G32" s="151"/>
      <c r="H32" s="153"/>
      <c r="I32" s="153"/>
      <c r="J32" s="165"/>
      <c r="K32" s="151"/>
      <c r="L32" s="151"/>
      <c r="M32" s="151"/>
      <c r="N32" s="151"/>
      <c r="O32" s="151"/>
      <c r="P32" s="209"/>
      <c r="Q32" s="151"/>
      <c r="R32" s="34" t="s">
        <v>214</v>
      </c>
      <c r="S32" s="34">
        <v>2</v>
      </c>
      <c r="T32" s="82" t="s">
        <v>284</v>
      </c>
      <c r="U32" s="82">
        <v>330</v>
      </c>
      <c r="V32" s="82">
        <v>6800</v>
      </c>
      <c r="W32" s="88">
        <v>264</v>
      </c>
      <c r="X32" s="105">
        <f t="shared" si="2"/>
        <v>0.16069699299608584</v>
      </c>
      <c r="Y32" s="151"/>
      <c r="Z32" s="151"/>
      <c r="AA32" s="34" t="s">
        <v>258</v>
      </c>
      <c r="AB32" s="45">
        <v>80000000</v>
      </c>
      <c r="AC32" s="34" t="s">
        <v>303</v>
      </c>
      <c r="AD32" s="151"/>
      <c r="AE32" s="64" t="s">
        <v>305</v>
      </c>
      <c r="AF32" s="64" t="s">
        <v>322</v>
      </c>
      <c r="AG32" s="82" t="s">
        <v>340</v>
      </c>
      <c r="AH32" s="64" t="s">
        <v>321</v>
      </c>
      <c r="AI32" s="64"/>
    </row>
    <row r="33" spans="1:35" ht="80.150000000000006" customHeight="1" x14ac:dyDescent="0.35">
      <c r="A33" s="123"/>
      <c r="B33" s="123"/>
      <c r="C33" s="126"/>
      <c r="D33" s="126"/>
      <c r="E33" s="126"/>
      <c r="F33" s="126"/>
      <c r="G33" s="151"/>
      <c r="H33" s="153"/>
      <c r="I33" s="153"/>
      <c r="J33" s="165"/>
      <c r="K33" s="151"/>
      <c r="L33" s="151"/>
      <c r="M33" s="151"/>
      <c r="N33" s="151"/>
      <c r="O33" s="151"/>
      <c r="P33" s="209"/>
      <c r="Q33" s="151"/>
      <c r="R33" s="34" t="s">
        <v>215</v>
      </c>
      <c r="S33" s="34">
        <v>1</v>
      </c>
      <c r="T33" s="82" t="s">
        <v>284</v>
      </c>
      <c r="U33" s="82">
        <v>330</v>
      </c>
      <c r="V33" s="82">
        <v>60</v>
      </c>
      <c r="W33" s="88">
        <v>132</v>
      </c>
      <c r="X33" s="105">
        <f t="shared" si="2"/>
        <v>0.14060986887157512</v>
      </c>
      <c r="Y33" s="151"/>
      <c r="Z33" s="151"/>
      <c r="AA33" s="34" t="s">
        <v>258</v>
      </c>
      <c r="AB33" s="45">
        <v>70000000</v>
      </c>
      <c r="AC33" s="34" t="s">
        <v>303</v>
      </c>
      <c r="AD33" s="151"/>
      <c r="AE33" s="64" t="s">
        <v>305</v>
      </c>
      <c r="AF33" s="82" t="s">
        <v>322</v>
      </c>
      <c r="AG33" s="82" t="s">
        <v>340</v>
      </c>
      <c r="AH33" s="64" t="s">
        <v>321</v>
      </c>
      <c r="AI33" s="64"/>
    </row>
    <row r="34" spans="1:35" ht="122.15" customHeight="1" x14ac:dyDescent="0.35">
      <c r="A34" s="123"/>
      <c r="B34" s="123"/>
      <c r="C34" s="126"/>
      <c r="D34" s="126"/>
      <c r="E34" s="126"/>
      <c r="F34" s="126"/>
      <c r="G34" s="152"/>
      <c r="H34" s="153"/>
      <c r="I34" s="153"/>
      <c r="J34" s="165"/>
      <c r="K34" s="152"/>
      <c r="L34" s="152"/>
      <c r="M34" s="152"/>
      <c r="N34" s="152"/>
      <c r="O34" s="151"/>
      <c r="P34" s="209"/>
      <c r="Q34" s="151"/>
      <c r="R34" s="34" t="s">
        <v>216</v>
      </c>
      <c r="S34" s="34">
        <v>1</v>
      </c>
      <c r="T34" s="82" t="s">
        <v>319</v>
      </c>
      <c r="U34" s="82">
        <v>180</v>
      </c>
      <c r="V34" s="82">
        <v>40</v>
      </c>
      <c r="W34" s="88">
        <v>247</v>
      </c>
      <c r="X34" s="105">
        <f t="shared" si="2"/>
        <v>0.11650531992216223</v>
      </c>
      <c r="Y34" s="151"/>
      <c r="Z34" s="151"/>
      <c r="AA34" s="34" t="s">
        <v>258</v>
      </c>
      <c r="AB34" s="45">
        <v>58000000</v>
      </c>
      <c r="AC34" s="34" t="s">
        <v>271</v>
      </c>
      <c r="AD34" s="151"/>
      <c r="AE34" s="64" t="s">
        <v>288</v>
      </c>
      <c r="AF34" s="64" t="s">
        <v>322</v>
      </c>
      <c r="AG34" s="82" t="s">
        <v>342</v>
      </c>
      <c r="AH34" s="64" t="s">
        <v>318</v>
      </c>
      <c r="AI34" s="64"/>
    </row>
    <row r="35" spans="1:35" ht="114" customHeight="1" x14ac:dyDescent="0.35">
      <c r="A35" s="123"/>
      <c r="B35" s="123"/>
      <c r="C35" s="126"/>
      <c r="D35" s="126"/>
      <c r="E35" s="126"/>
      <c r="F35" s="126"/>
      <c r="G35" s="150" t="s">
        <v>72</v>
      </c>
      <c r="H35" s="153" t="s">
        <v>98</v>
      </c>
      <c r="I35" s="153" t="s">
        <v>99</v>
      </c>
      <c r="J35" s="165"/>
      <c r="K35" s="150" t="s">
        <v>136</v>
      </c>
      <c r="L35" s="150" t="s">
        <v>137</v>
      </c>
      <c r="M35" s="150">
        <v>4</v>
      </c>
      <c r="N35" s="150">
        <v>5</v>
      </c>
      <c r="O35" s="151"/>
      <c r="P35" s="209"/>
      <c r="Q35" s="151"/>
      <c r="R35" s="34" t="s">
        <v>217</v>
      </c>
      <c r="S35" s="34">
        <v>1</v>
      </c>
      <c r="T35" s="82" t="s">
        <v>318</v>
      </c>
      <c r="U35" s="82">
        <v>180</v>
      </c>
      <c r="V35" s="82">
        <v>1</v>
      </c>
      <c r="W35" s="88">
        <v>2</v>
      </c>
      <c r="X35" s="105">
        <f t="shared" si="2"/>
        <v>0.14060986887157512</v>
      </c>
      <c r="Y35" s="151"/>
      <c r="Z35" s="151"/>
      <c r="AA35" s="34" t="s">
        <v>258</v>
      </c>
      <c r="AB35" s="45">
        <v>70000000</v>
      </c>
      <c r="AC35" s="34" t="s">
        <v>271</v>
      </c>
      <c r="AD35" s="151"/>
      <c r="AE35" s="64" t="s">
        <v>288</v>
      </c>
      <c r="AF35" s="64" t="s">
        <v>322</v>
      </c>
      <c r="AG35" s="64" t="s">
        <v>341</v>
      </c>
      <c r="AH35" s="64" t="s">
        <v>316</v>
      </c>
      <c r="AI35" s="64"/>
    </row>
    <row r="36" spans="1:35" ht="112" customHeight="1" x14ac:dyDescent="0.35">
      <c r="A36" s="123"/>
      <c r="B36" s="123"/>
      <c r="C36" s="127"/>
      <c r="D36" s="127"/>
      <c r="E36" s="127"/>
      <c r="F36" s="127"/>
      <c r="G36" s="152"/>
      <c r="H36" s="153"/>
      <c r="I36" s="153"/>
      <c r="J36" s="165"/>
      <c r="K36" s="152"/>
      <c r="L36" s="152"/>
      <c r="M36" s="152"/>
      <c r="N36" s="152"/>
      <c r="O36" s="152"/>
      <c r="P36" s="210"/>
      <c r="Q36" s="152"/>
      <c r="R36" s="34" t="s">
        <v>218</v>
      </c>
      <c r="S36" s="34">
        <v>3</v>
      </c>
      <c r="T36" s="82" t="s">
        <v>315</v>
      </c>
      <c r="U36" s="82">
        <v>240</v>
      </c>
      <c r="V36" s="82">
        <v>3</v>
      </c>
      <c r="W36" s="88">
        <v>3</v>
      </c>
      <c r="X36" s="105">
        <f t="shared" si="2"/>
        <v>0.13860115645912405</v>
      </c>
      <c r="Y36" s="152"/>
      <c r="Z36" s="152"/>
      <c r="AA36" s="34" t="s">
        <v>258</v>
      </c>
      <c r="AB36" s="45">
        <v>69000000</v>
      </c>
      <c r="AC36" s="34" t="s">
        <v>270</v>
      </c>
      <c r="AD36" s="152"/>
      <c r="AE36" s="64" t="s">
        <v>287</v>
      </c>
      <c r="AF36" s="64" t="s">
        <v>322</v>
      </c>
      <c r="AG36" s="64" t="s">
        <v>326</v>
      </c>
      <c r="AH36" s="64" t="s">
        <v>321</v>
      </c>
      <c r="AI36" s="64"/>
    </row>
    <row r="37" spans="1:35" ht="112" customHeight="1" x14ac:dyDescent="0.35">
      <c r="A37" s="123"/>
      <c r="B37" s="123"/>
      <c r="C37" s="128"/>
      <c r="D37" s="128"/>
      <c r="E37" s="128"/>
      <c r="F37" s="128" t="s">
        <v>59</v>
      </c>
      <c r="G37" s="128" t="s">
        <v>73</v>
      </c>
      <c r="H37" s="128" t="s">
        <v>100</v>
      </c>
      <c r="I37" s="128" t="s">
        <v>101</v>
      </c>
      <c r="J37" s="166"/>
      <c r="K37" s="128" t="s">
        <v>138</v>
      </c>
      <c r="L37" s="128" t="s">
        <v>139</v>
      </c>
      <c r="M37" s="128">
        <v>4</v>
      </c>
      <c r="N37" s="128">
        <v>4</v>
      </c>
      <c r="O37" s="128" t="s">
        <v>167</v>
      </c>
      <c r="P37" s="184">
        <v>2021130010291</v>
      </c>
      <c r="Q37" s="128" t="s">
        <v>180</v>
      </c>
      <c r="R37" s="35" t="s">
        <v>219</v>
      </c>
      <c r="S37" s="35">
        <v>4</v>
      </c>
      <c r="T37" s="35" t="s">
        <v>284</v>
      </c>
      <c r="U37" s="35">
        <v>330</v>
      </c>
      <c r="V37" s="35">
        <v>4</v>
      </c>
      <c r="W37" s="35">
        <v>4</v>
      </c>
      <c r="X37" s="107">
        <f>AB37/SUM($AB$37:$AB$40)</f>
        <v>0.82213667876564911</v>
      </c>
      <c r="Y37" s="128" t="s">
        <v>264</v>
      </c>
      <c r="Z37" s="128" t="s">
        <v>267</v>
      </c>
      <c r="AA37" s="35" t="s">
        <v>258</v>
      </c>
      <c r="AB37" s="46">
        <v>693344198</v>
      </c>
      <c r="AC37" s="35" t="s">
        <v>277</v>
      </c>
      <c r="AD37" s="128" t="s">
        <v>296</v>
      </c>
      <c r="AE37" s="35" t="s">
        <v>297</v>
      </c>
      <c r="AF37" s="35" t="s">
        <v>322</v>
      </c>
      <c r="AG37" s="35" t="s">
        <v>348</v>
      </c>
      <c r="AH37" s="35" t="s">
        <v>321</v>
      </c>
      <c r="AI37" s="35"/>
    </row>
    <row r="38" spans="1:35" ht="90" customHeight="1" x14ac:dyDescent="0.35">
      <c r="A38" s="123"/>
      <c r="B38" s="123"/>
      <c r="C38" s="129"/>
      <c r="D38" s="129"/>
      <c r="E38" s="129"/>
      <c r="F38" s="129"/>
      <c r="G38" s="129"/>
      <c r="H38" s="130"/>
      <c r="I38" s="130"/>
      <c r="J38" s="166"/>
      <c r="K38" s="129"/>
      <c r="L38" s="129"/>
      <c r="M38" s="129"/>
      <c r="N38" s="129"/>
      <c r="O38" s="129"/>
      <c r="P38" s="185"/>
      <c r="Q38" s="129"/>
      <c r="R38" s="35" t="s">
        <v>220</v>
      </c>
      <c r="S38" s="35">
        <v>2</v>
      </c>
      <c r="T38" s="35" t="s">
        <v>318</v>
      </c>
      <c r="U38" s="35">
        <v>150</v>
      </c>
      <c r="V38" s="35">
        <v>2</v>
      </c>
      <c r="W38" s="35">
        <v>2</v>
      </c>
      <c r="X38" s="107">
        <f t="shared" ref="X38:X40" si="3">AB38/SUM($AB$37:$AB$40)</f>
        <v>7.1145328493740348E-2</v>
      </c>
      <c r="Y38" s="129"/>
      <c r="Z38" s="129"/>
      <c r="AA38" s="35" t="s">
        <v>258</v>
      </c>
      <c r="AB38" s="46">
        <v>60000000</v>
      </c>
      <c r="AC38" s="35" t="s">
        <v>271</v>
      </c>
      <c r="AD38" s="129"/>
      <c r="AE38" s="35" t="s">
        <v>288</v>
      </c>
      <c r="AF38" s="35" t="s">
        <v>322</v>
      </c>
      <c r="AG38" s="35" t="s">
        <v>342</v>
      </c>
      <c r="AH38" s="35" t="s">
        <v>343</v>
      </c>
      <c r="AI38" s="35"/>
    </row>
    <row r="39" spans="1:35" ht="105" customHeight="1" x14ac:dyDescent="0.35">
      <c r="A39" s="123"/>
      <c r="B39" s="123"/>
      <c r="C39" s="129"/>
      <c r="D39" s="129"/>
      <c r="E39" s="129"/>
      <c r="F39" s="129"/>
      <c r="G39" s="129"/>
      <c r="H39" s="128" t="s">
        <v>102</v>
      </c>
      <c r="I39" s="128" t="s">
        <v>97</v>
      </c>
      <c r="J39" s="166"/>
      <c r="K39" s="129"/>
      <c r="L39" s="129"/>
      <c r="M39" s="129"/>
      <c r="N39" s="129"/>
      <c r="O39" s="129"/>
      <c r="P39" s="185"/>
      <c r="Q39" s="129"/>
      <c r="R39" s="35" t="s">
        <v>221</v>
      </c>
      <c r="S39" s="35">
        <v>2</v>
      </c>
      <c r="T39" s="35" t="s">
        <v>283</v>
      </c>
      <c r="U39" s="35">
        <v>150</v>
      </c>
      <c r="V39" s="35">
        <v>2</v>
      </c>
      <c r="W39" s="35">
        <v>2</v>
      </c>
      <c r="X39" s="107">
        <f t="shared" si="3"/>
        <v>7.1145328493740348E-2</v>
      </c>
      <c r="Y39" s="129"/>
      <c r="Z39" s="129"/>
      <c r="AA39" s="35" t="s">
        <v>258</v>
      </c>
      <c r="AB39" s="46">
        <v>60000000</v>
      </c>
      <c r="AC39" s="35" t="s">
        <v>274</v>
      </c>
      <c r="AD39" s="129"/>
      <c r="AE39" s="35" t="s">
        <v>291</v>
      </c>
      <c r="AF39" s="35" t="s">
        <v>322</v>
      </c>
      <c r="AG39" s="35" t="s">
        <v>325</v>
      </c>
      <c r="AH39" s="35" t="s">
        <v>331</v>
      </c>
      <c r="AI39" s="35"/>
    </row>
    <row r="40" spans="1:35" ht="135" customHeight="1" x14ac:dyDescent="0.35">
      <c r="A40" s="123"/>
      <c r="B40" s="123"/>
      <c r="C40" s="129"/>
      <c r="D40" s="129"/>
      <c r="E40" s="129"/>
      <c r="F40" s="129"/>
      <c r="G40" s="130"/>
      <c r="H40" s="130"/>
      <c r="I40" s="130"/>
      <c r="J40" s="166"/>
      <c r="K40" s="130"/>
      <c r="L40" s="130"/>
      <c r="M40" s="130"/>
      <c r="N40" s="130"/>
      <c r="O40" s="130"/>
      <c r="P40" s="186"/>
      <c r="Q40" s="130"/>
      <c r="R40" s="35" t="s">
        <v>222</v>
      </c>
      <c r="S40" s="35">
        <v>1</v>
      </c>
      <c r="T40" s="35" t="s">
        <v>320</v>
      </c>
      <c r="U40" s="35">
        <v>60</v>
      </c>
      <c r="V40" s="35">
        <v>1</v>
      </c>
      <c r="W40" s="35">
        <v>1</v>
      </c>
      <c r="X40" s="107">
        <f t="shared" si="3"/>
        <v>3.5572664246870174E-2</v>
      </c>
      <c r="Y40" s="130"/>
      <c r="Z40" s="130"/>
      <c r="AA40" s="35" t="s">
        <v>258</v>
      </c>
      <c r="AB40" s="46">
        <v>30000000</v>
      </c>
      <c r="AC40" s="35" t="s">
        <v>274</v>
      </c>
      <c r="AD40" s="130"/>
      <c r="AE40" s="35" t="s">
        <v>291</v>
      </c>
      <c r="AF40" s="35" t="s">
        <v>322</v>
      </c>
      <c r="AG40" s="35" t="s">
        <v>327</v>
      </c>
      <c r="AH40" s="35" t="s">
        <v>283</v>
      </c>
      <c r="AI40" s="35"/>
    </row>
    <row r="41" spans="1:35" ht="16" customHeight="1" x14ac:dyDescent="0.35">
      <c r="A41" s="123"/>
      <c r="B41" s="123"/>
      <c r="C41" s="129"/>
      <c r="D41" s="129"/>
      <c r="E41" s="129"/>
      <c r="F41" s="129"/>
      <c r="G41" s="139" t="s">
        <v>74</v>
      </c>
      <c r="H41" s="168" t="s">
        <v>103</v>
      </c>
      <c r="I41" s="168" t="s">
        <v>104</v>
      </c>
      <c r="J41" s="166"/>
      <c r="K41" s="139" t="s">
        <v>140</v>
      </c>
      <c r="L41" s="139" t="s">
        <v>141</v>
      </c>
      <c r="M41" s="176">
        <v>2.5000000000000001E-3</v>
      </c>
      <c r="N41" s="176">
        <v>5.0000000000000001E-3</v>
      </c>
      <c r="O41" s="139" t="s">
        <v>168</v>
      </c>
      <c r="P41" s="187">
        <v>2021130010005</v>
      </c>
      <c r="Q41" s="139" t="s">
        <v>181</v>
      </c>
      <c r="R41" s="36" t="s">
        <v>223</v>
      </c>
      <c r="S41" s="36" t="s">
        <v>257</v>
      </c>
      <c r="T41" s="36" t="s">
        <v>257</v>
      </c>
      <c r="U41" s="36" t="s">
        <v>257</v>
      </c>
      <c r="V41" s="36" t="s">
        <v>257</v>
      </c>
      <c r="W41" s="36" t="s">
        <v>365</v>
      </c>
      <c r="X41" s="108">
        <f>AB41/SUM($AB$41:$AB$45)</f>
        <v>0</v>
      </c>
      <c r="Y41" s="139" t="s">
        <v>266</v>
      </c>
      <c r="Z41" s="139" t="s">
        <v>269</v>
      </c>
      <c r="AA41" s="36" t="s">
        <v>258</v>
      </c>
      <c r="AB41" s="47"/>
      <c r="AC41" s="36"/>
      <c r="AD41" s="139" t="s">
        <v>298</v>
      </c>
      <c r="AE41" s="36"/>
      <c r="AF41" s="36"/>
      <c r="AG41" s="36"/>
      <c r="AH41" s="36"/>
      <c r="AI41" s="36"/>
    </row>
    <row r="42" spans="1:35" ht="39" customHeight="1" x14ac:dyDescent="0.35">
      <c r="A42" s="123"/>
      <c r="B42" s="123"/>
      <c r="C42" s="129"/>
      <c r="D42" s="129"/>
      <c r="E42" s="129"/>
      <c r="F42" s="129"/>
      <c r="G42" s="140"/>
      <c r="H42" s="168"/>
      <c r="I42" s="168"/>
      <c r="J42" s="166"/>
      <c r="K42" s="140"/>
      <c r="L42" s="140"/>
      <c r="M42" s="140"/>
      <c r="N42" s="140"/>
      <c r="O42" s="140"/>
      <c r="P42" s="188"/>
      <c r="Q42" s="140"/>
      <c r="R42" s="36" t="s">
        <v>224</v>
      </c>
      <c r="S42" s="36">
        <v>1</v>
      </c>
      <c r="T42" s="36" t="s">
        <v>284</v>
      </c>
      <c r="U42" s="36">
        <v>330</v>
      </c>
      <c r="V42" s="36">
        <v>1</v>
      </c>
      <c r="W42" s="36">
        <v>1</v>
      </c>
      <c r="X42" s="108">
        <f t="shared" ref="X42:X45" si="4">AB42/SUM($AB$41:$AB$45)</f>
        <v>0.29898314218832783</v>
      </c>
      <c r="Y42" s="140"/>
      <c r="Z42" s="140"/>
      <c r="AA42" s="36" t="s">
        <v>258</v>
      </c>
      <c r="AB42" s="47">
        <v>50000000</v>
      </c>
      <c r="AC42" s="36" t="s">
        <v>270</v>
      </c>
      <c r="AD42" s="140"/>
      <c r="AE42" s="36" t="s">
        <v>287</v>
      </c>
      <c r="AF42" s="36" t="s">
        <v>322</v>
      </c>
      <c r="AG42" s="36" t="s">
        <v>326</v>
      </c>
      <c r="AH42" s="36" t="s">
        <v>321</v>
      </c>
      <c r="AI42" s="36"/>
    </row>
    <row r="43" spans="1:35" ht="16" customHeight="1" x14ac:dyDescent="0.35">
      <c r="A43" s="123"/>
      <c r="B43" s="123"/>
      <c r="C43" s="129"/>
      <c r="D43" s="129"/>
      <c r="E43" s="129"/>
      <c r="F43" s="129"/>
      <c r="G43" s="140"/>
      <c r="H43" s="168"/>
      <c r="I43" s="168"/>
      <c r="J43" s="166"/>
      <c r="K43" s="140"/>
      <c r="L43" s="140"/>
      <c r="M43" s="140"/>
      <c r="N43" s="140"/>
      <c r="O43" s="140"/>
      <c r="P43" s="188"/>
      <c r="Q43" s="140"/>
      <c r="R43" s="36" t="s">
        <v>225</v>
      </c>
      <c r="S43" s="36">
        <v>1</v>
      </c>
      <c r="T43" s="36" t="s">
        <v>284</v>
      </c>
      <c r="U43" s="36">
        <v>330</v>
      </c>
      <c r="V43" s="36">
        <v>1</v>
      </c>
      <c r="W43" s="36">
        <v>1</v>
      </c>
      <c r="X43" s="108">
        <f t="shared" si="4"/>
        <v>0.29898314218832783</v>
      </c>
      <c r="Y43" s="140"/>
      <c r="Z43" s="140"/>
      <c r="AA43" s="36" t="s">
        <v>258</v>
      </c>
      <c r="AB43" s="47">
        <v>50000000</v>
      </c>
      <c r="AC43" s="36" t="s">
        <v>271</v>
      </c>
      <c r="AD43" s="140"/>
      <c r="AE43" s="36" t="s">
        <v>288</v>
      </c>
      <c r="AF43" s="36" t="s">
        <v>322</v>
      </c>
      <c r="AG43" s="36" t="s">
        <v>326</v>
      </c>
      <c r="AH43" s="36" t="s">
        <v>321</v>
      </c>
      <c r="AI43" s="36"/>
    </row>
    <row r="44" spans="1:35" ht="16" customHeight="1" x14ac:dyDescent="0.35">
      <c r="A44" s="123"/>
      <c r="B44" s="123"/>
      <c r="C44" s="129"/>
      <c r="D44" s="129"/>
      <c r="E44" s="129"/>
      <c r="F44" s="129"/>
      <c r="G44" s="140"/>
      <c r="H44" s="168"/>
      <c r="I44" s="168"/>
      <c r="J44" s="166"/>
      <c r="K44" s="140"/>
      <c r="L44" s="140"/>
      <c r="M44" s="140"/>
      <c r="N44" s="140"/>
      <c r="O44" s="140"/>
      <c r="P44" s="188"/>
      <c r="Q44" s="140"/>
      <c r="R44" s="36" t="s">
        <v>226</v>
      </c>
      <c r="S44" s="36">
        <v>1</v>
      </c>
      <c r="T44" s="36" t="s">
        <v>284</v>
      </c>
      <c r="U44" s="36">
        <v>330</v>
      </c>
      <c r="V44" s="36">
        <v>1</v>
      </c>
      <c r="W44" s="36">
        <v>1</v>
      </c>
      <c r="X44" s="108">
        <f t="shared" si="4"/>
        <v>0.29898314218832783</v>
      </c>
      <c r="Y44" s="140"/>
      <c r="Z44" s="140"/>
      <c r="AA44" s="36" t="s">
        <v>258</v>
      </c>
      <c r="AB44" s="47">
        <v>50000000</v>
      </c>
      <c r="AC44" s="36" t="s">
        <v>271</v>
      </c>
      <c r="AD44" s="140"/>
      <c r="AE44" s="36" t="s">
        <v>288</v>
      </c>
      <c r="AF44" s="36" t="s">
        <v>322</v>
      </c>
      <c r="AG44" s="36" t="s">
        <v>326</v>
      </c>
      <c r="AH44" s="36" t="s">
        <v>321</v>
      </c>
      <c r="AI44" s="36"/>
    </row>
    <row r="45" spans="1:35" ht="72" customHeight="1" x14ac:dyDescent="0.35">
      <c r="A45" s="123"/>
      <c r="B45" s="123"/>
      <c r="C45" s="130"/>
      <c r="D45" s="130"/>
      <c r="E45" s="130"/>
      <c r="F45" s="130"/>
      <c r="G45" s="141"/>
      <c r="H45" s="168"/>
      <c r="I45" s="168"/>
      <c r="J45" s="166"/>
      <c r="K45" s="141"/>
      <c r="L45" s="141"/>
      <c r="M45" s="141"/>
      <c r="N45" s="141"/>
      <c r="O45" s="141"/>
      <c r="P45" s="189"/>
      <c r="Q45" s="141"/>
      <c r="R45" s="36" t="s">
        <v>227</v>
      </c>
      <c r="S45" s="36">
        <v>1</v>
      </c>
      <c r="T45" s="36" t="s">
        <v>284</v>
      </c>
      <c r="U45" s="36">
        <v>330</v>
      </c>
      <c r="V45" s="36">
        <v>1</v>
      </c>
      <c r="W45" s="36">
        <v>1</v>
      </c>
      <c r="X45" s="108">
        <f t="shared" si="4"/>
        <v>0.10305057343501654</v>
      </c>
      <c r="Y45" s="141"/>
      <c r="Z45" s="141"/>
      <c r="AA45" s="36" t="s">
        <v>258</v>
      </c>
      <c r="AB45" s="47">
        <v>17233509</v>
      </c>
      <c r="AC45" s="36" t="s">
        <v>271</v>
      </c>
      <c r="AD45" s="141"/>
      <c r="AE45" s="36" t="s">
        <v>288</v>
      </c>
      <c r="AF45" s="36" t="s">
        <v>322</v>
      </c>
      <c r="AG45" s="36" t="s">
        <v>326</v>
      </c>
      <c r="AH45" s="36" t="s">
        <v>321</v>
      </c>
      <c r="AI45" s="36"/>
    </row>
    <row r="46" spans="1:35" ht="83.15" customHeight="1" x14ac:dyDescent="0.35">
      <c r="A46" s="123"/>
      <c r="B46" s="123"/>
      <c r="C46" s="135" t="s">
        <v>46</v>
      </c>
      <c r="D46" s="135" t="s">
        <v>47</v>
      </c>
      <c r="E46" s="135" t="s">
        <v>48</v>
      </c>
      <c r="F46" s="135" t="s">
        <v>60</v>
      </c>
      <c r="G46" s="142" t="s">
        <v>75</v>
      </c>
      <c r="H46" s="162" t="s">
        <v>107</v>
      </c>
      <c r="I46" s="162" t="s">
        <v>106</v>
      </c>
      <c r="J46" s="167" t="s">
        <v>47</v>
      </c>
      <c r="K46" s="135" t="s">
        <v>142</v>
      </c>
      <c r="L46" s="142" t="s">
        <v>143</v>
      </c>
      <c r="M46" s="142">
        <v>80</v>
      </c>
      <c r="N46" s="142">
        <v>583</v>
      </c>
      <c r="O46" s="142" t="s">
        <v>170</v>
      </c>
      <c r="P46" s="178">
        <v>2021130010255</v>
      </c>
      <c r="Q46" s="135" t="s">
        <v>182</v>
      </c>
      <c r="R46" s="37" t="s">
        <v>228</v>
      </c>
      <c r="S46" s="37">
        <v>1</v>
      </c>
      <c r="T46" s="79" t="s">
        <v>315</v>
      </c>
      <c r="U46" s="79">
        <v>180</v>
      </c>
      <c r="V46" s="79">
        <v>1</v>
      </c>
      <c r="W46" s="91">
        <v>1</v>
      </c>
      <c r="X46" s="109">
        <f>AB46/SUM($AB$46:$AB$58)</f>
        <v>3.3001942044162229E-2</v>
      </c>
      <c r="Y46" s="142" t="s">
        <v>264</v>
      </c>
      <c r="Z46" s="142" t="s">
        <v>267</v>
      </c>
      <c r="AA46" s="37" t="s">
        <v>258</v>
      </c>
      <c r="AB46" s="48">
        <v>50000000</v>
      </c>
      <c r="AC46" s="37" t="s">
        <v>279</v>
      </c>
      <c r="AD46" s="142" t="s">
        <v>170</v>
      </c>
      <c r="AE46" s="65" t="s">
        <v>299</v>
      </c>
      <c r="AF46" s="65" t="s">
        <v>322</v>
      </c>
      <c r="AG46" s="65" t="s">
        <v>344</v>
      </c>
      <c r="AH46" s="65" t="s">
        <v>282</v>
      </c>
      <c r="AI46" s="65"/>
    </row>
    <row r="47" spans="1:35" ht="109" customHeight="1" x14ac:dyDescent="0.35">
      <c r="A47" s="123"/>
      <c r="B47" s="123"/>
      <c r="C47" s="136"/>
      <c r="D47" s="136"/>
      <c r="E47" s="136"/>
      <c r="F47" s="136"/>
      <c r="G47" s="143"/>
      <c r="H47" s="162"/>
      <c r="I47" s="162"/>
      <c r="J47" s="167"/>
      <c r="K47" s="136"/>
      <c r="L47" s="143"/>
      <c r="M47" s="143"/>
      <c r="N47" s="143"/>
      <c r="O47" s="143"/>
      <c r="P47" s="179"/>
      <c r="Q47" s="136"/>
      <c r="R47" s="38" t="s">
        <v>229</v>
      </c>
      <c r="S47" s="38">
        <v>8</v>
      </c>
      <c r="T47" s="84" t="s">
        <v>284</v>
      </c>
      <c r="U47" s="84">
        <v>330</v>
      </c>
      <c r="V47" s="84">
        <v>8</v>
      </c>
      <c r="W47" s="110">
        <v>36</v>
      </c>
      <c r="X47" s="109">
        <f t="shared" ref="X47:X54" si="5">AB47/SUM($AB$46:$AB$58)</f>
        <v>3.3001942044162229E-2</v>
      </c>
      <c r="Y47" s="143"/>
      <c r="Z47" s="143"/>
      <c r="AA47" s="38" t="s">
        <v>258</v>
      </c>
      <c r="AB47" s="49">
        <v>50000000</v>
      </c>
      <c r="AC47" s="38" t="s">
        <v>271</v>
      </c>
      <c r="AD47" s="143"/>
      <c r="AE47" s="68" t="s">
        <v>288</v>
      </c>
      <c r="AF47" s="68" t="s">
        <v>322</v>
      </c>
      <c r="AG47" s="68" t="s">
        <v>345</v>
      </c>
      <c r="AH47" s="68" t="s">
        <v>284</v>
      </c>
      <c r="AI47" s="68"/>
    </row>
    <row r="48" spans="1:35" ht="162" customHeight="1" x14ac:dyDescent="0.35">
      <c r="A48" s="123"/>
      <c r="B48" s="123"/>
      <c r="C48" s="136"/>
      <c r="D48" s="136"/>
      <c r="E48" s="136"/>
      <c r="F48" s="136"/>
      <c r="G48" s="143"/>
      <c r="H48" s="162"/>
      <c r="I48" s="162"/>
      <c r="J48" s="167"/>
      <c r="K48" s="136"/>
      <c r="L48" s="143"/>
      <c r="M48" s="143"/>
      <c r="N48" s="143"/>
      <c r="O48" s="143"/>
      <c r="P48" s="179"/>
      <c r="Q48" s="136"/>
      <c r="R48" s="37" t="s">
        <v>230</v>
      </c>
      <c r="S48" s="37">
        <v>3</v>
      </c>
      <c r="T48" s="79" t="s">
        <v>316</v>
      </c>
      <c r="U48" s="79">
        <v>210</v>
      </c>
      <c r="V48" s="79">
        <v>20</v>
      </c>
      <c r="W48" s="91">
        <v>0</v>
      </c>
      <c r="X48" s="109">
        <f t="shared" si="5"/>
        <v>5.2803107270659566E-2</v>
      </c>
      <c r="Y48" s="143"/>
      <c r="Z48" s="143"/>
      <c r="AA48" s="37" t="s">
        <v>258</v>
      </c>
      <c r="AB48" s="48">
        <v>80000000</v>
      </c>
      <c r="AC48" s="37" t="s">
        <v>271</v>
      </c>
      <c r="AD48" s="143"/>
      <c r="AE48" s="65" t="s">
        <v>288</v>
      </c>
      <c r="AF48" s="65" t="s">
        <v>322</v>
      </c>
      <c r="AG48" s="65" t="s">
        <v>346</v>
      </c>
      <c r="AH48" s="65" t="s">
        <v>316</v>
      </c>
      <c r="AI48" s="65"/>
    </row>
    <row r="49" spans="1:35" ht="74.150000000000006" customHeight="1" x14ac:dyDescent="0.35">
      <c r="A49" s="123"/>
      <c r="B49" s="123"/>
      <c r="C49" s="136"/>
      <c r="D49" s="136"/>
      <c r="E49" s="136"/>
      <c r="F49" s="136"/>
      <c r="G49" s="143"/>
      <c r="H49" s="162"/>
      <c r="I49" s="162"/>
      <c r="J49" s="167"/>
      <c r="K49" s="136"/>
      <c r="L49" s="143"/>
      <c r="M49" s="143"/>
      <c r="N49" s="143"/>
      <c r="O49" s="143"/>
      <c r="P49" s="179"/>
      <c r="Q49" s="136"/>
      <c r="R49" s="38" t="s">
        <v>231</v>
      </c>
      <c r="S49" s="38">
        <v>3</v>
      </c>
      <c r="T49" s="84" t="s">
        <v>318</v>
      </c>
      <c r="U49" s="84">
        <v>180</v>
      </c>
      <c r="V49" s="84">
        <v>3</v>
      </c>
      <c r="W49" s="93">
        <v>660</v>
      </c>
      <c r="X49" s="109">
        <f>AB49/SUM($AB$46:$AB$58)</f>
        <v>3.3001942044162229E-2</v>
      </c>
      <c r="Y49" s="143"/>
      <c r="Z49" s="143"/>
      <c r="AA49" s="38" t="s">
        <v>258</v>
      </c>
      <c r="AB49" s="49">
        <v>50000000</v>
      </c>
      <c r="AC49" s="38" t="s">
        <v>270</v>
      </c>
      <c r="AD49" s="143"/>
      <c r="AE49" s="68" t="s">
        <v>287</v>
      </c>
      <c r="AF49" s="68" t="s">
        <v>322</v>
      </c>
      <c r="AG49" s="79" t="s">
        <v>349</v>
      </c>
      <c r="AH49" s="68" t="s">
        <v>316</v>
      </c>
      <c r="AI49" s="68"/>
    </row>
    <row r="50" spans="1:35" ht="165" customHeight="1" x14ac:dyDescent="0.35">
      <c r="A50" s="123"/>
      <c r="B50" s="123"/>
      <c r="C50" s="136"/>
      <c r="D50" s="136"/>
      <c r="E50" s="136"/>
      <c r="F50" s="136"/>
      <c r="G50" s="143"/>
      <c r="H50" s="162"/>
      <c r="I50" s="162"/>
      <c r="J50" s="167"/>
      <c r="K50" s="136"/>
      <c r="L50" s="143"/>
      <c r="M50" s="143"/>
      <c r="N50" s="143"/>
      <c r="O50" s="143"/>
      <c r="P50" s="179"/>
      <c r="Q50" s="136"/>
      <c r="R50" s="38" t="s">
        <v>232</v>
      </c>
      <c r="S50" s="38">
        <v>4</v>
      </c>
      <c r="T50" s="84" t="s">
        <v>284</v>
      </c>
      <c r="U50" s="84">
        <v>330</v>
      </c>
      <c r="V50" s="84">
        <v>80</v>
      </c>
      <c r="W50" s="93">
        <v>230</v>
      </c>
      <c r="X50" s="109">
        <f t="shared" si="5"/>
        <v>0.35976232434325273</v>
      </c>
      <c r="Y50" s="143"/>
      <c r="Z50" s="143"/>
      <c r="AA50" s="38" t="s">
        <v>258</v>
      </c>
      <c r="AB50" s="49">
        <v>545062354</v>
      </c>
      <c r="AC50" s="38" t="s">
        <v>306</v>
      </c>
      <c r="AD50" s="143"/>
      <c r="AE50" s="68" t="s">
        <v>286</v>
      </c>
      <c r="AF50" s="68" t="s">
        <v>322</v>
      </c>
      <c r="AG50" s="68" t="s">
        <v>350</v>
      </c>
      <c r="AH50" s="68" t="s">
        <v>321</v>
      </c>
      <c r="AI50" s="68"/>
    </row>
    <row r="51" spans="1:35" ht="75" customHeight="1" x14ac:dyDescent="0.35">
      <c r="A51" s="123"/>
      <c r="B51" s="123"/>
      <c r="C51" s="136"/>
      <c r="D51" s="136"/>
      <c r="E51" s="136"/>
      <c r="F51" s="136"/>
      <c r="G51" s="144"/>
      <c r="H51" s="162"/>
      <c r="I51" s="162"/>
      <c r="J51" s="167"/>
      <c r="K51" s="137"/>
      <c r="L51" s="144"/>
      <c r="M51" s="144"/>
      <c r="N51" s="144"/>
      <c r="O51" s="143"/>
      <c r="P51" s="179"/>
      <c r="Q51" s="136"/>
      <c r="R51" s="38" t="s">
        <v>233</v>
      </c>
      <c r="S51" s="38">
        <v>4</v>
      </c>
      <c r="T51" s="84" t="s">
        <v>315</v>
      </c>
      <c r="U51" s="84">
        <v>240</v>
      </c>
      <c r="V51" s="84">
        <v>40</v>
      </c>
      <c r="W51" s="93">
        <v>344</v>
      </c>
      <c r="X51" s="109">
        <f t="shared" si="5"/>
        <v>3.3001942044162229E-2</v>
      </c>
      <c r="Y51" s="143"/>
      <c r="Z51" s="143"/>
      <c r="AA51" s="38" t="s">
        <v>258</v>
      </c>
      <c r="AB51" s="49">
        <v>50000000</v>
      </c>
      <c r="AC51" s="38" t="s">
        <v>271</v>
      </c>
      <c r="AD51" s="143"/>
      <c r="AE51" s="68" t="s">
        <v>288</v>
      </c>
      <c r="AF51" s="68" t="s">
        <v>322</v>
      </c>
      <c r="AG51" s="84" t="s">
        <v>360</v>
      </c>
      <c r="AH51" s="68" t="s">
        <v>315</v>
      </c>
      <c r="AI51" s="68"/>
    </row>
    <row r="52" spans="1:35" ht="60" customHeight="1" x14ac:dyDescent="0.35">
      <c r="A52" s="123"/>
      <c r="B52" s="123"/>
      <c r="C52" s="136"/>
      <c r="D52" s="136"/>
      <c r="E52" s="136"/>
      <c r="F52" s="136"/>
      <c r="G52" s="142" t="s">
        <v>76</v>
      </c>
      <c r="H52" s="162" t="s">
        <v>108</v>
      </c>
      <c r="I52" s="162" t="s">
        <v>109</v>
      </c>
      <c r="J52" s="167"/>
      <c r="K52" s="135" t="s">
        <v>144</v>
      </c>
      <c r="L52" s="142" t="s">
        <v>145</v>
      </c>
      <c r="M52" s="142">
        <v>15</v>
      </c>
      <c r="N52" s="142">
        <v>30</v>
      </c>
      <c r="O52" s="143"/>
      <c r="P52" s="179"/>
      <c r="Q52" s="136"/>
      <c r="R52" s="38" t="s">
        <v>234</v>
      </c>
      <c r="S52" s="38">
        <v>11</v>
      </c>
      <c r="T52" s="84" t="s">
        <v>315</v>
      </c>
      <c r="U52" s="84">
        <v>240</v>
      </c>
      <c r="V52" s="84">
        <v>11</v>
      </c>
      <c r="W52" s="93">
        <v>10</v>
      </c>
      <c r="X52" s="109">
        <f>AB52/SUM($AB$46:$AB$58)</f>
        <v>9.9005826132486693E-2</v>
      </c>
      <c r="Y52" s="143"/>
      <c r="Z52" s="143"/>
      <c r="AA52" s="38" t="s">
        <v>258</v>
      </c>
      <c r="AB52" s="49">
        <v>150000000</v>
      </c>
      <c r="AC52" s="38" t="s">
        <v>270</v>
      </c>
      <c r="AD52" s="143"/>
      <c r="AE52" s="68" t="s">
        <v>287</v>
      </c>
      <c r="AF52" s="68" t="s">
        <v>335</v>
      </c>
      <c r="AG52" s="68" t="s">
        <v>351</v>
      </c>
      <c r="AH52" s="68" t="s">
        <v>315</v>
      </c>
      <c r="AI52" s="68"/>
    </row>
    <row r="53" spans="1:35" ht="80.150000000000006" customHeight="1" x14ac:dyDescent="0.35">
      <c r="A53" s="123"/>
      <c r="B53" s="123"/>
      <c r="C53" s="136"/>
      <c r="D53" s="136"/>
      <c r="E53" s="136"/>
      <c r="F53" s="136"/>
      <c r="G53" s="143"/>
      <c r="H53" s="162"/>
      <c r="I53" s="162"/>
      <c r="J53" s="167"/>
      <c r="K53" s="136"/>
      <c r="L53" s="143"/>
      <c r="M53" s="143"/>
      <c r="N53" s="143"/>
      <c r="O53" s="143"/>
      <c r="P53" s="179"/>
      <c r="Q53" s="136"/>
      <c r="R53" s="38" t="s">
        <v>235</v>
      </c>
      <c r="S53" s="38">
        <v>3</v>
      </c>
      <c r="T53" s="84" t="s">
        <v>321</v>
      </c>
      <c r="U53" s="84">
        <v>360</v>
      </c>
      <c r="V53" s="84">
        <v>90</v>
      </c>
      <c r="W53" s="93">
        <v>90</v>
      </c>
      <c r="X53" s="109">
        <f t="shared" si="5"/>
        <v>0.13200776817664892</v>
      </c>
      <c r="Y53" s="143"/>
      <c r="Z53" s="143"/>
      <c r="AA53" s="38" t="s">
        <v>258</v>
      </c>
      <c r="AB53" s="49">
        <v>200000000</v>
      </c>
      <c r="AC53" s="38" t="s">
        <v>278</v>
      </c>
      <c r="AD53" s="143"/>
      <c r="AE53" s="68" t="s">
        <v>301</v>
      </c>
      <c r="AF53" s="68" t="s">
        <v>322</v>
      </c>
      <c r="AG53" s="68" t="s">
        <v>360</v>
      </c>
      <c r="AH53" s="68" t="s">
        <v>321</v>
      </c>
      <c r="AI53" s="68"/>
    </row>
    <row r="54" spans="1:35" ht="86.15" customHeight="1" x14ac:dyDescent="0.35">
      <c r="A54" s="123"/>
      <c r="B54" s="123"/>
      <c r="C54" s="136"/>
      <c r="D54" s="136"/>
      <c r="E54" s="136"/>
      <c r="F54" s="136"/>
      <c r="G54" s="143"/>
      <c r="H54" s="162"/>
      <c r="I54" s="162"/>
      <c r="J54" s="167"/>
      <c r="K54" s="136"/>
      <c r="L54" s="143"/>
      <c r="M54" s="143"/>
      <c r="N54" s="143"/>
      <c r="O54" s="143"/>
      <c r="P54" s="179"/>
      <c r="Q54" s="136"/>
      <c r="R54" s="38" t="s">
        <v>236</v>
      </c>
      <c r="S54" s="38">
        <v>1</v>
      </c>
      <c r="T54" s="84" t="s">
        <v>316</v>
      </c>
      <c r="U54" s="84">
        <v>210</v>
      </c>
      <c r="V54" s="84">
        <v>60</v>
      </c>
      <c r="W54" s="93">
        <v>40</v>
      </c>
      <c r="X54" s="109">
        <f t="shared" si="5"/>
        <v>3.3001942044162229E-2</v>
      </c>
      <c r="Y54" s="143"/>
      <c r="Z54" s="143"/>
      <c r="AA54" s="38" t="s">
        <v>258</v>
      </c>
      <c r="AB54" s="49">
        <v>50000000</v>
      </c>
      <c r="AC54" s="38" t="s">
        <v>271</v>
      </c>
      <c r="AD54" s="143"/>
      <c r="AE54" s="68" t="s">
        <v>288</v>
      </c>
      <c r="AF54" s="68" t="s">
        <v>322</v>
      </c>
      <c r="AG54" s="101" t="s">
        <v>360</v>
      </c>
      <c r="AH54" s="68" t="s">
        <v>316</v>
      </c>
      <c r="AI54" s="68"/>
    </row>
    <row r="55" spans="1:35" ht="87" customHeight="1" x14ac:dyDescent="0.35">
      <c r="A55" s="123"/>
      <c r="B55" s="123"/>
      <c r="C55" s="136"/>
      <c r="D55" s="136"/>
      <c r="E55" s="136"/>
      <c r="F55" s="136"/>
      <c r="G55" s="143"/>
      <c r="H55" s="162"/>
      <c r="I55" s="162"/>
      <c r="J55" s="167"/>
      <c r="K55" s="136"/>
      <c r="L55" s="143"/>
      <c r="M55" s="143"/>
      <c r="N55" s="143"/>
      <c r="O55" s="143"/>
      <c r="P55" s="179"/>
      <c r="Q55" s="136"/>
      <c r="R55" s="38" t="s">
        <v>237</v>
      </c>
      <c r="S55" s="38">
        <v>1</v>
      </c>
      <c r="T55" s="84" t="s">
        <v>316</v>
      </c>
      <c r="U55" s="84">
        <v>210</v>
      </c>
      <c r="V55" s="84">
        <v>1</v>
      </c>
      <c r="W55" s="93">
        <v>1</v>
      </c>
      <c r="X55" s="109">
        <f>AB55/SUM($AB$46:$AB$58)</f>
        <v>3.3001942044162229E-2</v>
      </c>
      <c r="Y55" s="143"/>
      <c r="Z55" s="143"/>
      <c r="AA55" s="38" t="s">
        <v>258</v>
      </c>
      <c r="AB55" s="49">
        <v>50000000</v>
      </c>
      <c r="AC55" s="38" t="s">
        <v>270</v>
      </c>
      <c r="AD55" s="143"/>
      <c r="AE55" s="68" t="s">
        <v>287</v>
      </c>
      <c r="AF55" s="68" t="s">
        <v>322</v>
      </c>
      <c r="AG55" s="68" t="s">
        <v>361</v>
      </c>
      <c r="AH55" s="68" t="s">
        <v>316</v>
      </c>
      <c r="AI55" s="68"/>
    </row>
    <row r="56" spans="1:35" ht="102" customHeight="1" x14ac:dyDescent="0.35">
      <c r="A56" s="123"/>
      <c r="B56" s="123"/>
      <c r="C56" s="136"/>
      <c r="D56" s="136"/>
      <c r="E56" s="136"/>
      <c r="F56" s="136"/>
      <c r="G56" s="143"/>
      <c r="H56" s="162"/>
      <c r="I56" s="162"/>
      <c r="J56" s="167"/>
      <c r="K56" s="136"/>
      <c r="L56" s="143"/>
      <c r="M56" s="143"/>
      <c r="N56" s="143"/>
      <c r="O56" s="143"/>
      <c r="P56" s="179"/>
      <c r="Q56" s="136"/>
      <c r="R56" s="38" t="s">
        <v>238</v>
      </c>
      <c r="S56" s="38">
        <v>2</v>
      </c>
      <c r="T56" s="84" t="s">
        <v>316</v>
      </c>
      <c r="U56" s="84">
        <v>210</v>
      </c>
      <c r="V56" s="84">
        <v>2</v>
      </c>
      <c r="W56" s="93">
        <v>2</v>
      </c>
      <c r="X56" s="109">
        <f>AB56/SUM($AB$46:$AB$58)</f>
        <v>5.2803107270659566E-2</v>
      </c>
      <c r="Y56" s="143"/>
      <c r="Z56" s="143"/>
      <c r="AA56" s="38" t="s">
        <v>258</v>
      </c>
      <c r="AB56" s="49">
        <v>80000000</v>
      </c>
      <c r="AC56" s="38" t="s">
        <v>271</v>
      </c>
      <c r="AD56" s="143"/>
      <c r="AE56" s="68" t="s">
        <v>288</v>
      </c>
      <c r="AF56" s="68" t="s">
        <v>322</v>
      </c>
      <c r="AG56" s="101" t="s">
        <v>362</v>
      </c>
      <c r="AH56" s="68" t="s">
        <v>316</v>
      </c>
      <c r="AI56" s="68"/>
    </row>
    <row r="57" spans="1:35" ht="78" customHeight="1" x14ac:dyDescent="0.35">
      <c r="A57" s="123"/>
      <c r="B57" s="123"/>
      <c r="C57" s="136"/>
      <c r="D57" s="136"/>
      <c r="E57" s="136"/>
      <c r="F57" s="136"/>
      <c r="G57" s="143"/>
      <c r="H57" s="162"/>
      <c r="I57" s="162"/>
      <c r="J57" s="167"/>
      <c r="K57" s="136"/>
      <c r="L57" s="143"/>
      <c r="M57" s="143"/>
      <c r="N57" s="143"/>
      <c r="O57" s="143"/>
      <c r="P57" s="179"/>
      <c r="Q57" s="136"/>
      <c r="R57" s="38" t="s">
        <v>239</v>
      </c>
      <c r="S57" s="38">
        <v>3</v>
      </c>
      <c r="T57" s="84" t="s">
        <v>315</v>
      </c>
      <c r="U57" s="84">
        <v>240</v>
      </c>
      <c r="V57" s="84">
        <v>3</v>
      </c>
      <c r="W57" s="93">
        <v>3</v>
      </c>
      <c r="X57" s="109">
        <f t="shared" ref="X57:X58" si="6">AB57/SUM($AB$46:$AB$58)</f>
        <v>6.6003884088324458E-2</v>
      </c>
      <c r="Y57" s="143"/>
      <c r="Z57" s="143"/>
      <c r="AA57" s="38" t="s">
        <v>258</v>
      </c>
      <c r="AB57" s="49">
        <v>100000000</v>
      </c>
      <c r="AC57" s="38" t="s">
        <v>280</v>
      </c>
      <c r="AD57" s="143"/>
      <c r="AE57" s="68" t="s">
        <v>300</v>
      </c>
      <c r="AF57" s="68" t="s">
        <v>322</v>
      </c>
      <c r="AG57" s="68" t="s">
        <v>363</v>
      </c>
      <c r="AH57" s="68" t="s">
        <v>315</v>
      </c>
      <c r="AI57" s="68"/>
    </row>
    <row r="58" spans="1:35" ht="100" customHeight="1" x14ac:dyDescent="0.35">
      <c r="A58" s="123"/>
      <c r="B58" s="123"/>
      <c r="C58" s="136"/>
      <c r="D58" s="136"/>
      <c r="E58" s="136"/>
      <c r="F58" s="136"/>
      <c r="G58" s="144"/>
      <c r="H58" s="162"/>
      <c r="I58" s="162"/>
      <c r="J58" s="167"/>
      <c r="K58" s="137"/>
      <c r="L58" s="144"/>
      <c r="M58" s="144"/>
      <c r="N58" s="144"/>
      <c r="O58" s="144"/>
      <c r="P58" s="180"/>
      <c r="Q58" s="137"/>
      <c r="R58" s="38" t="s">
        <v>240</v>
      </c>
      <c r="S58" s="38">
        <v>1</v>
      </c>
      <c r="T58" s="84" t="s">
        <v>316</v>
      </c>
      <c r="U58" s="84">
        <v>210</v>
      </c>
      <c r="V58" s="84">
        <v>1</v>
      </c>
      <c r="W58" s="93">
        <v>1</v>
      </c>
      <c r="X58" s="109">
        <f t="shared" si="6"/>
        <v>3.9602330452994675E-2</v>
      </c>
      <c r="Y58" s="144"/>
      <c r="Z58" s="144"/>
      <c r="AA58" s="38" t="s">
        <v>258</v>
      </c>
      <c r="AB58" s="49">
        <v>60000000</v>
      </c>
      <c r="AC58" s="38" t="s">
        <v>271</v>
      </c>
      <c r="AD58" s="144"/>
      <c r="AE58" s="68" t="s">
        <v>288</v>
      </c>
      <c r="AF58" s="68" t="s">
        <v>322</v>
      </c>
      <c r="AG58" s="101" t="s">
        <v>364</v>
      </c>
      <c r="AH58" s="68" t="s">
        <v>316</v>
      </c>
      <c r="AI58" s="68"/>
    </row>
    <row r="59" spans="1:35" ht="78" customHeight="1" x14ac:dyDescent="0.35">
      <c r="A59" s="123"/>
      <c r="B59" s="123"/>
      <c r="C59" s="136"/>
      <c r="D59" s="136"/>
      <c r="E59" s="136"/>
      <c r="F59" s="136"/>
      <c r="G59" s="145" t="s">
        <v>77</v>
      </c>
      <c r="H59" s="163" t="s">
        <v>105</v>
      </c>
      <c r="I59" s="163" t="s">
        <v>106</v>
      </c>
      <c r="J59" s="167"/>
      <c r="K59" s="145" t="s">
        <v>146</v>
      </c>
      <c r="L59" s="145" t="s">
        <v>147</v>
      </c>
      <c r="M59" s="145">
        <v>4</v>
      </c>
      <c r="N59" s="145">
        <v>4</v>
      </c>
      <c r="O59" s="145" t="s">
        <v>169</v>
      </c>
      <c r="P59" s="181">
        <v>2021130010006</v>
      </c>
      <c r="Q59" s="145" t="s">
        <v>183</v>
      </c>
      <c r="R59" s="39" t="s">
        <v>241</v>
      </c>
      <c r="S59" s="39">
        <v>1</v>
      </c>
      <c r="T59" s="39" t="s">
        <v>284</v>
      </c>
      <c r="U59" s="39">
        <v>330</v>
      </c>
      <c r="V59" s="39">
        <v>1</v>
      </c>
      <c r="W59" s="39">
        <v>235</v>
      </c>
      <c r="X59" s="111">
        <f>AB59/SUM($AB$59:$AB$61)</f>
        <v>0.45997321018484877</v>
      </c>
      <c r="Y59" s="145" t="s">
        <v>264</v>
      </c>
      <c r="Z59" s="145" t="s">
        <v>267</v>
      </c>
      <c r="AA59" s="39" t="s">
        <v>258</v>
      </c>
      <c r="AB59" s="50">
        <v>110728798</v>
      </c>
      <c r="AC59" s="39" t="s">
        <v>281</v>
      </c>
      <c r="AD59" s="145" t="s">
        <v>308</v>
      </c>
      <c r="AE59" s="39" t="s">
        <v>309</v>
      </c>
      <c r="AF59" s="39" t="s">
        <v>322</v>
      </c>
      <c r="AG59" s="39" t="s">
        <v>326</v>
      </c>
      <c r="AH59" s="39" t="s">
        <v>321</v>
      </c>
      <c r="AI59" s="39"/>
    </row>
    <row r="60" spans="1:35" ht="66" customHeight="1" x14ac:dyDescent="0.35">
      <c r="A60" s="123"/>
      <c r="B60" s="123"/>
      <c r="C60" s="136"/>
      <c r="D60" s="136"/>
      <c r="E60" s="136"/>
      <c r="F60" s="136"/>
      <c r="G60" s="146"/>
      <c r="H60" s="163"/>
      <c r="I60" s="163"/>
      <c r="J60" s="167"/>
      <c r="K60" s="146"/>
      <c r="L60" s="146"/>
      <c r="M60" s="146"/>
      <c r="N60" s="146"/>
      <c r="O60" s="146"/>
      <c r="P60" s="182"/>
      <c r="Q60" s="146"/>
      <c r="R60" s="39" t="s">
        <v>242</v>
      </c>
      <c r="S60" s="39">
        <v>1</v>
      </c>
      <c r="T60" s="39" t="s">
        <v>284</v>
      </c>
      <c r="U60" s="39">
        <v>330</v>
      </c>
      <c r="V60" s="39">
        <v>2</v>
      </c>
      <c r="W60" s="39">
        <v>0</v>
      </c>
      <c r="X60" s="111">
        <f t="shared" ref="X60:X61" si="7">AB60/SUM($AB$59:$AB$61)</f>
        <v>0.22847287261410246</v>
      </c>
      <c r="Y60" s="146"/>
      <c r="Z60" s="146"/>
      <c r="AA60" s="39" t="s">
        <v>258</v>
      </c>
      <c r="AB60" s="50">
        <v>55000000</v>
      </c>
      <c r="AC60" s="39" t="s">
        <v>271</v>
      </c>
      <c r="AD60" s="146"/>
      <c r="AE60" s="39" t="s">
        <v>288</v>
      </c>
      <c r="AF60" s="39" t="s">
        <v>322</v>
      </c>
      <c r="AG60" s="39" t="s">
        <v>326</v>
      </c>
      <c r="AH60" s="39" t="s">
        <v>321</v>
      </c>
      <c r="AI60" s="39"/>
    </row>
    <row r="61" spans="1:35" ht="127" customHeight="1" x14ac:dyDescent="0.35">
      <c r="A61" s="123"/>
      <c r="B61" s="123"/>
      <c r="C61" s="137"/>
      <c r="D61" s="137"/>
      <c r="E61" s="137"/>
      <c r="F61" s="137"/>
      <c r="G61" s="147"/>
      <c r="H61" s="163"/>
      <c r="I61" s="163"/>
      <c r="J61" s="167"/>
      <c r="K61" s="147"/>
      <c r="L61" s="147"/>
      <c r="M61" s="147"/>
      <c r="N61" s="147"/>
      <c r="O61" s="147"/>
      <c r="P61" s="183"/>
      <c r="Q61" s="147"/>
      <c r="R61" s="39" t="s">
        <v>243</v>
      </c>
      <c r="S61" s="39">
        <v>2</v>
      </c>
      <c r="T61" s="39" t="s">
        <v>284</v>
      </c>
      <c r="U61" s="39">
        <v>300</v>
      </c>
      <c r="V61" s="39">
        <v>2</v>
      </c>
      <c r="W61" s="39">
        <v>652</v>
      </c>
      <c r="X61" s="111">
        <f t="shared" si="7"/>
        <v>0.3115539172010488</v>
      </c>
      <c r="Y61" s="147"/>
      <c r="Z61" s="147"/>
      <c r="AA61" s="39" t="s">
        <v>258</v>
      </c>
      <c r="AB61" s="50">
        <v>75000000</v>
      </c>
      <c r="AC61" s="39" t="s">
        <v>271</v>
      </c>
      <c r="AD61" s="147"/>
      <c r="AE61" s="39" t="s">
        <v>288</v>
      </c>
      <c r="AF61" s="39" t="s">
        <v>322</v>
      </c>
      <c r="AG61" s="39" t="s">
        <v>326</v>
      </c>
      <c r="AH61" s="39" t="s">
        <v>321</v>
      </c>
      <c r="AI61" s="39"/>
    </row>
    <row r="62" spans="1:35" ht="91" customHeight="1" x14ac:dyDescent="0.35">
      <c r="A62" s="123"/>
      <c r="B62" s="123"/>
      <c r="C62" s="131" t="s">
        <v>49</v>
      </c>
      <c r="D62" s="131" t="s">
        <v>50</v>
      </c>
      <c r="E62" s="131" t="s">
        <v>51</v>
      </c>
      <c r="F62" s="131" t="s">
        <v>61</v>
      </c>
      <c r="G62" s="131" t="s">
        <v>78</v>
      </c>
      <c r="H62" s="160" t="s">
        <v>114</v>
      </c>
      <c r="I62" s="160" t="s">
        <v>115</v>
      </c>
      <c r="J62" s="160" t="s">
        <v>50</v>
      </c>
      <c r="K62" s="131" t="s">
        <v>148</v>
      </c>
      <c r="L62" s="131" t="s">
        <v>149</v>
      </c>
      <c r="M62" s="131">
        <v>8</v>
      </c>
      <c r="N62" s="131">
        <v>16</v>
      </c>
      <c r="O62" s="131" t="s">
        <v>171</v>
      </c>
      <c r="P62" s="193">
        <v>2020130010213</v>
      </c>
      <c r="Q62" s="131" t="s">
        <v>184</v>
      </c>
      <c r="R62" s="40" t="s">
        <v>244</v>
      </c>
      <c r="S62" s="40">
        <v>6</v>
      </c>
      <c r="T62" s="78" t="s">
        <v>282</v>
      </c>
      <c r="U62" s="78">
        <v>270</v>
      </c>
      <c r="V62" s="78">
        <v>6</v>
      </c>
      <c r="W62" s="90">
        <v>44</v>
      </c>
      <c r="X62" s="112">
        <f>AB62/SUM($AB$62:$AB$67)</f>
        <v>0.19661007851770942</v>
      </c>
      <c r="Y62" s="131" t="s">
        <v>265</v>
      </c>
      <c r="Z62" s="131" t="s">
        <v>268</v>
      </c>
      <c r="AA62" s="40" t="s">
        <v>258</v>
      </c>
      <c r="AB62" s="51">
        <v>76000000</v>
      </c>
      <c r="AC62" s="40" t="s">
        <v>271</v>
      </c>
      <c r="AD62" s="131" t="s">
        <v>310</v>
      </c>
      <c r="AE62" s="66" t="s">
        <v>288</v>
      </c>
      <c r="AF62" s="66" t="s">
        <v>322</v>
      </c>
      <c r="AG62" s="66" t="s">
        <v>358</v>
      </c>
      <c r="AH62" s="66" t="s">
        <v>282</v>
      </c>
      <c r="AI62" s="66"/>
    </row>
    <row r="63" spans="1:35" ht="97" customHeight="1" x14ac:dyDescent="0.35">
      <c r="A63" s="123"/>
      <c r="B63" s="123"/>
      <c r="C63" s="132"/>
      <c r="D63" s="132"/>
      <c r="E63" s="132"/>
      <c r="F63" s="132"/>
      <c r="G63" s="148"/>
      <c r="H63" s="160"/>
      <c r="I63" s="160"/>
      <c r="J63" s="160"/>
      <c r="K63" s="148"/>
      <c r="L63" s="148"/>
      <c r="M63" s="148"/>
      <c r="N63" s="148"/>
      <c r="O63" s="132"/>
      <c r="P63" s="194"/>
      <c r="Q63" s="132"/>
      <c r="R63" s="40" t="s">
        <v>245</v>
      </c>
      <c r="S63" s="40">
        <v>2</v>
      </c>
      <c r="T63" s="78" t="s">
        <v>318</v>
      </c>
      <c r="U63" s="78">
        <v>120</v>
      </c>
      <c r="V63" s="78">
        <v>2</v>
      </c>
      <c r="W63" s="90">
        <v>4</v>
      </c>
      <c r="X63" s="112">
        <f t="shared" ref="X63:X67" si="8">AB63/SUM($AB$62:$AB$67)</f>
        <v>7.7609241520148461E-2</v>
      </c>
      <c r="Y63" s="132"/>
      <c r="Z63" s="132"/>
      <c r="AA63" s="40" t="s">
        <v>258</v>
      </c>
      <c r="AB63" s="51">
        <v>30000000</v>
      </c>
      <c r="AC63" s="40" t="s">
        <v>274</v>
      </c>
      <c r="AD63" s="132"/>
      <c r="AE63" s="66" t="s">
        <v>291</v>
      </c>
      <c r="AF63" s="66" t="s">
        <v>335</v>
      </c>
      <c r="AG63" s="66" t="s">
        <v>351</v>
      </c>
      <c r="AH63" s="66" t="s">
        <v>316</v>
      </c>
      <c r="AI63" s="66"/>
    </row>
    <row r="64" spans="1:35" ht="101.15" customHeight="1" x14ac:dyDescent="0.35">
      <c r="A64" s="123"/>
      <c r="B64" s="123"/>
      <c r="C64" s="132"/>
      <c r="D64" s="132"/>
      <c r="E64" s="132"/>
      <c r="F64" s="132"/>
      <c r="G64" s="154" t="s">
        <v>79</v>
      </c>
      <c r="H64" s="161" t="s">
        <v>116</v>
      </c>
      <c r="I64" s="161" t="s">
        <v>117</v>
      </c>
      <c r="J64" s="160"/>
      <c r="K64" s="131" t="s">
        <v>150</v>
      </c>
      <c r="L64" s="154" t="s">
        <v>151</v>
      </c>
      <c r="M64" s="154">
        <v>9</v>
      </c>
      <c r="N64" s="154">
        <v>27</v>
      </c>
      <c r="O64" s="132"/>
      <c r="P64" s="194"/>
      <c r="Q64" s="132"/>
      <c r="R64" s="40" t="s">
        <v>246</v>
      </c>
      <c r="S64" s="40">
        <v>8</v>
      </c>
      <c r="T64" s="78" t="s">
        <v>321</v>
      </c>
      <c r="U64" s="78">
        <v>360</v>
      </c>
      <c r="V64" s="78">
        <v>8</v>
      </c>
      <c r="W64" s="90">
        <v>20</v>
      </c>
      <c r="X64" s="112">
        <f t="shared" si="8"/>
        <v>0.4915251962942736</v>
      </c>
      <c r="Y64" s="132"/>
      <c r="Z64" s="132"/>
      <c r="AA64" s="40" t="s">
        <v>258</v>
      </c>
      <c r="AB64" s="51">
        <v>190000000</v>
      </c>
      <c r="AC64" s="40" t="s">
        <v>272</v>
      </c>
      <c r="AD64" s="132"/>
      <c r="AE64" s="66" t="s">
        <v>286</v>
      </c>
      <c r="AF64" s="66" t="s">
        <v>322</v>
      </c>
      <c r="AG64" s="66" t="s">
        <v>326</v>
      </c>
      <c r="AH64" s="66" t="s">
        <v>321</v>
      </c>
      <c r="AI64" s="66"/>
    </row>
    <row r="65" spans="1:35" ht="97" customHeight="1" x14ac:dyDescent="0.35">
      <c r="A65" s="123"/>
      <c r="B65" s="123"/>
      <c r="C65" s="132"/>
      <c r="D65" s="132"/>
      <c r="E65" s="132"/>
      <c r="F65" s="132"/>
      <c r="G65" s="155"/>
      <c r="H65" s="161"/>
      <c r="I65" s="161"/>
      <c r="J65" s="160"/>
      <c r="K65" s="132"/>
      <c r="L65" s="155"/>
      <c r="M65" s="155"/>
      <c r="N65" s="155"/>
      <c r="O65" s="132"/>
      <c r="P65" s="194"/>
      <c r="Q65" s="132"/>
      <c r="R65" s="41" t="s">
        <v>247</v>
      </c>
      <c r="S65" s="41">
        <v>2</v>
      </c>
      <c r="T65" s="77" t="s">
        <v>316</v>
      </c>
      <c r="U65" s="77">
        <v>210</v>
      </c>
      <c r="V65" s="77">
        <v>2</v>
      </c>
      <c r="W65" s="95">
        <v>4</v>
      </c>
      <c r="X65" s="112">
        <f t="shared" si="8"/>
        <v>6.4674367933457044E-2</v>
      </c>
      <c r="Y65" s="132"/>
      <c r="Z65" s="132"/>
      <c r="AA65" s="41" t="s">
        <v>258</v>
      </c>
      <c r="AB65" s="52">
        <v>25000000</v>
      </c>
      <c r="AC65" s="41" t="s">
        <v>271</v>
      </c>
      <c r="AD65" s="132"/>
      <c r="AE65" s="70" t="s">
        <v>288</v>
      </c>
      <c r="AF65" s="70" t="s">
        <v>322</v>
      </c>
      <c r="AG65" s="70" t="s">
        <v>359</v>
      </c>
      <c r="AH65" s="70" t="s">
        <v>315</v>
      </c>
      <c r="AI65" s="70"/>
    </row>
    <row r="66" spans="1:35" ht="130" customHeight="1" x14ac:dyDescent="0.35">
      <c r="A66" s="123"/>
      <c r="B66" s="123"/>
      <c r="C66" s="132"/>
      <c r="D66" s="132"/>
      <c r="E66" s="132"/>
      <c r="F66" s="132"/>
      <c r="G66" s="155"/>
      <c r="H66" s="161"/>
      <c r="I66" s="161"/>
      <c r="J66" s="160"/>
      <c r="K66" s="132"/>
      <c r="L66" s="155"/>
      <c r="M66" s="155"/>
      <c r="N66" s="155"/>
      <c r="O66" s="132"/>
      <c r="P66" s="194"/>
      <c r="Q66" s="132"/>
      <c r="R66" s="40" t="s">
        <v>248</v>
      </c>
      <c r="S66" s="40">
        <v>4</v>
      </c>
      <c r="T66" s="78" t="s">
        <v>318</v>
      </c>
      <c r="U66" s="78">
        <v>180</v>
      </c>
      <c r="V66" s="78">
        <v>4</v>
      </c>
      <c r="W66" s="90">
        <v>30</v>
      </c>
      <c r="X66" s="112">
        <f t="shared" si="8"/>
        <v>0.10347898869353128</v>
      </c>
      <c r="Y66" s="132"/>
      <c r="Z66" s="132"/>
      <c r="AA66" s="40" t="s">
        <v>258</v>
      </c>
      <c r="AB66" s="51">
        <v>40000000</v>
      </c>
      <c r="AC66" s="40" t="s">
        <v>274</v>
      </c>
      <c r="AD66" s="132"/>
      <c r="AE66" s="66" t="s">
        <v>291</v>
      </c>
      <c r="AF66" s="66" t="s">
        <v>322</v>
      </c>
      <c r="AG66" s="77" t="s">
        <v>359</v>
      </c>
      <c r="AH66" s="66" t="s">
        <v>316</v>
      </c>
      <c r="AI66" s="66"/>
    </row>
    <row r="67" spans="1:35" ht="75" customHeight="1" x14ac:dyDescent="0.35">
      <c r="A67" s="123"/>
      <c r="B67" s="123"/>
      <c r="C67" s="132"/>
      <c r="D67" s="132"/>
      <c r="E67" s="132"/>
      <c r="F67" s="132"/>
      <c r="G67" s="156"/>
      <c r="H67" s="161"/>
      <c r="I67" s="161"/>
      <c r="J67" s="160"/>
      <c r="K67" s="148"/>
      <c r="L67" s="156"/>
      <c r="M67" s="156"/>
      <c r="N67" s="156"/>
      <c r="O67" s="148"/>
      <c r="P67" s="195"/>
      <c r="Q67" s="148"/>
      <c r="R67" s="41" t="s">
        <v>249</v>
      </c>
      <c r="S67" s="41">
        <v>1</v>
      </c>
      <c r="T67" s="77" t="s">
        <v>316</v>
      </c>
      <c r="U67" s="77">
        <v>210</v>
      </c>
      <c r="V67" s="77">
        <v>1</v>
      </c>
      <c r="W67" s="95">
        <v>2</v>
      </c>
      <c r="X67" s="112">
        <f t="shared" si="8"/>
        <v>6.6102127040880199E-2</v>
      </c>
      <c r="Y67" s="148"/>
      <c r="Z67" s="148"/>
      <c r="AA67" s="41" t="s">
        <v>258</v>
      </c>
      <c r="AB67" s="52">
        <v>25551903</v>
      </c>
      <c r="AC67" s="41" t="s">
        <v>307</v>
      </c>
      <c r="AD67" s="148"/>
      <c r="AE67" s="70" t="s">
        <v>311</v>
      </c>
      <c r="AF67" s="70" t="s">
        <v>322</v>
      </c>
      <c r="AG67" s="70" t="s">
        <v>357</v>
      </c>
      <c r="AH67" s="70" t="s">
        <v>316</v>
      </c>
      <c r="AI67" s="70"/>
    </row>
    <row r="68" spans="1:35" ht="95.15" customHeight="1" x14ac:dyDescent="0.35">
      <c r="A68" s="123"/>
      <c r="B68" s="123"/>
      <c r="C68" s="132"/>
      <c r="D68" s="132"/>
      <c r="E68" s="132"/>
      <c r="F68" s="132"/>
      <c r="G68" s="157" t="s">
        <v>80</v>
      </c>
      <c r="H68" s="164" t="s">
        <v>103</v>
      </c>
      <c r="I68" s="164" t="s">
        <v>101</v>
      </c>
      <c r="J68" s="160"/>
      <c r="K68" s="198" t="s">
        <v>152</v>
      </c>
      <c r="L68" s="157" t="s">
        <v>153</v>
      </c>
      <c r="M68" s="157">
        <v>60</v>
      </c>
      <c r="N68" s="157">
        <v>289</v>
      </c>
      <c r="O68" s="157" t="s">
        <v>172</v>
      </c>
      <c r="P68" s="196">
        <v>2021130010265</v>
      </c>
      <c r="Q68" s="198" t="s">
        <v>185</v>
      </c>
      <c r="R68" s="42" t="s">
        <v>250</v>
      </c>
      <c r="S68" s="42">
        <v>1</v>
      </c>
      <c r="T68" s="76" t="s">
        <v>284</v>
      </c>
      <c r="U68" s="76">
        <v>330</v>
      </c>
      <c r="V68" s="76">
        <v>1</v>
      </c>
      <c r="W68" s="96">
        <v>2</v>
      </c>
      <c r="X68" s="113">
        <f>AB68/SUM($AB$68:$AB$72)</f>
        <v>8.8283764011553939E-2</v>
      </c>
      <c r="Y68" s="198" t="s">
        <v>265</v>
      </c>
      <c r="Z68" s="198" t="s">
        <v>268</v>
      </c>
      <c r="AA68" s="42" t="s">
        <v>258</v>
      </c>
      <c r="AB68" s="53">
        <v>166551903</v>
      </c>
      <c r="AC68" s="42" t="s">
        <v>313</v>
      </c>
      <c r="AD68" s="198" t="s">
        <v>312</v>
      </c>
      <c r="AE68" s="71" t="s">
        <v>297</v>
      </c>
      <c r="AF68" s="71" t="s">
        <v>322</v>
      </c>
      <c r="AG68" s="71" t="s">
        <v>356</v>
      </c>
      <c r="AH68" s="71" t="s">
        <v>321</v>
      </c>
      <c r="AI68" s="71"/>
    </row>
    <row r="69" spans="1:35" ht="94" customHeight="1" x14ac:dyDescent="0.35">
      <c r="A69" s="123"/>
      <c r="B69" s="123"/>
      <c r="C69" s="132"/>
      <c r="D69" s="132"/>
      <c r="E69" s="132"/>
      <c r="F69" s="132"/>
      <c r="G69" s="158"/>
      <c r="H69" s="164"/>
      <c r="I69" s="164"/>
      <c r="J69" s="160"/>
      <c r="K69" s="200"/>
      <c r="L69" s="158"/>
      <c r="M69" s="158"/>
      <c r="N69" s="158"/>
      <c r="O69" s="159"/>
      <c r="P69" s="197"/>
      <c r="Q69" s="199"/>
      <c r="R69" s="42" t="s">
        <v>251</v>
      </c>
      <c r="S69" s="42">
        <v>60</v>
      </c>
      <c r="T69" s="76" t="s">
        <v>321</v>
      </c>
      <c r="U69" s="76">
        <v>360</v>
      </c>
      <c r="V69" s="76">
        <v>60</v>
      </c>
      <c r="W69" s="96">
        <v>187</v>
      </c>
      <c r="X69" s="113">
        <f t="shared" ref="X69:X72" si="9">AB69/SUM($AB$68:$AB$72)</f>
        <v>0.41345271166917902</v>
      </c>
      <c r="Y69" s="199"/>
      <c r="Z69" s="199"/>
      <c r="AA69" s="42" t="s">
        <v>258</v>
      </c>
      <c r="AB69" s="53">
        <v>780000000</v>
      </c>
      <c r="AC69" s="42" t="s">
        <v>270</v>
      </c>
      <c r="AD69" s="199"/>
      <c r="AE69" s="71" t="s">
        <v>287</v>
      </c>
      <c r="AF69" s="71" t="s">
        <v>322</v>
      </c>
      <c r="AG69" s="71" t="s">
        <v>326</v>
      </c>
      <c r="AH69" s="71" t="s">
        <v>321</v>
      </c>
      <c r="AI69" s="71"/>
    </row>
    <row r="70" spans="1:35" ht="105" customHeight="1" x14ac:dyDescent="0.35">
      <c r="A70" s="123"/>
      <c r="B70" s="123"/>
      <c r="C70" s="132"/>
      <c r="D70" s="132"/>
      <c r="E70" s="132"/>
      <c r="F70" s="132"/>
      <c r="G70" s="157" t="s">
        <v>81</v>
      </c>
      <c r="H70" s="164" t="s">
        <v>118</v>
      </c>
      <c r="I70" s="164" t="s">
        <v>101</v>
      </c>
      <c r="J70" s="160"/>
      <c r="K70" s="198" t="s">
        <v>154</v>
      </c>
      <c r="L70" s="157" t="s">
        <v>155</v>
      </c>
      <c r="M70" s="157">
        <v>450</v>
      </c>
      <c r="N70" s="157">
        <v>1761</v>
      </c>
      <c r="O70" s="159"/>
      <c r="P70" s="197"/>
      <c r="Q70" s="199"/>
      <c r="R70" s="42" t="s">
        <v>252</v>
      </c>
      <c r="S70" s="42">
        <v>450</v>
      </c>
      <c r="T70" s="76" t="s">
        <v>321</v>
      </c>
      <c r="U70" s="76">
        <v>360</v>
      </c>
      <c r="V70" s="76">
        <v>450</v>
      </c>
      <c r="W70" s="114">
        <v>2317</v>
      </c>
      <c r="X70" s="113">
        <f t="shared" si="9"/>
        <v>0.41345271166917902</v>
      </c>
      <c r="Y70" s="199"/>
      <c r="Z70" s="199"/>
      <c r="AA70" s="42" t="s">
        <v>258</v>
      </c>
      <c r="AB70" s="53">
        <v>780000000</v>
      </c>
      <c r="AC70" s="42" t="s">
        <v>270</v>
      </c>
      <c r="AD70" s="199"/>
      <c r="AE70" s="71" t="s">
        <v>287</v>
      </c>
      <c r="AF70" s="71" t="s">
        <v>322</v>
      </c>
      <c r="AG70" s="71" t="s">
        <v>326</v>
      </c>
      <c r="AH70" s="71" t="s">
        <v>321</v>
      </c>
      <c r="AI70" s="71"/>
    </row>
    <row r="71" spans="1:35" ht="110.15" customHeight="1" x14ac:dyDescent="0.35">
      <c r="A71" s="123"/>
      <c r="B71" s="123"/>
      <c r="C71" s="132"/>
      <c r="D71" s="132"/>
      <c r="E71" s="132"/>
      <c r="F71" s="132"/>
      <c r="G71" s="159"/>
      <c r="H71" s="164"/>
      <c r="I71" s="164"/>
      <c r="J71" s="160"/>
      <c r="K71" s="199"/>
      <c r="L71" s="159"/>
      <c r="M71" s="159"/>
      <c r="N71" s="159"/>
      <c r="O71" s="159"/>
      <c r="P71" s="197"/>
      <c r="Q71" s="199"/>
      <c r="R71" s="42" t="s">
        <v>253</v>
      </c>
      <c r="S71" s="42">
        <v>2</v>
      </c>
      <c r="T71" s="76" t="s">
        <v>282</v>
      </c>
      <c r="U71" s="76">
        <v>270</v>
      </c>
      <c r="V71" s="76">
        <v>2</v>
      </c>
      <c r="W71" s="96">
        <v>5</v>
      </c>
      <c r="X71" s="113">
        <f t="shared" si="9"/>
        <v>5.3006757906305005E-2</v>
      </c>
      <c r="Y71" s="199"/>
      <c r="Z71" s="199"/>
      <c r="AA71" s="42" t="s">
        <v>258</v>
      </c>
      <c r="AB71" s="53">
        <v>100000000</v>
      </c>
      <c r="AC71" s="42" t="s">
        <v>274</v>
      </c>
      <c r="AD71" s="199"/>
      <c r="AE71" s="71" t="s">
        <v>291</v>
      </c>
      <c r="AF71" s="71" t="s">
        <v>322</v>
      </c>
      <c r="AG71" s="71" t="s">
        <v>355</v>
      </c>
      <c r="AH71" s="71" t="s">
        <v>282</v>
      </c>
      <c r="AI71" s="71"/>
    </row>
    <row r="72" spans="1:35" ht="97" customHeight="1" x14ac:dyDescent="0.35">
      <c r="A72" s="123"/>
      <c r="B72" s="123"/>
      <c r="C72" s="132"/>
      <c r="D72" s="132"/>
      <c r="E72" s="132"/>
      <c r="F72" s="132"/>
      <c r="G72" s="159"/>
      <c r="H72" s="157"/>
      <c r="I72" s="157"/>
      <c r="J72" s="131"/>
      <c r="K72" s="199"/>
      <c r="L72" s="159"/>
      <c r="M72" s="159"/>
      <c r="N72" s="159"/>
      <c r="O72" s="159"/>
      <c r="P72" s="197"/>
      <c r="Q72" s="199"/>
      <c r="R72" s="30" t="s">
        <v>254</v>
      </c>
      <c r="S72" s="30">
        <v>7</v>
      </c>
      <c r="T72" s="74" t="s">
        <v>315</v>
      </c>
      <c r="U72" s="74">
        <v>240</v>
      </c>
      <c r="V72" s="74">
        <v>7</v>
      </c>
      <c r="W72" s="89">
        <v>3</v>
      </c>
      <c r="X72" s="113">
        <f t="shared" si="9"/>
        <v>3.1804054743782999E-2</v>
      </c>
      <c r="Y72" s="199"/>
      <c r="Z72" s="199"/>
      <c r="AA72" s="30" t="s">
        <v>258</v>
      </c>
      <c r="AB72" s="54">
        <v>60000000</v>
      </c>
      <c r="AC72" s="30" t="s">
        <v>270</v>
      </c>
      <c r="AD72" s="199"/>
      <c r="AE72" s="61" t="s">
        <v>287</v>
      </c>
      <c r="AF72" s="61" t="s">
        <v>322</v>
      </c>
      <c r="AG72" s="61" t="s">
        <v>327</v>
      </c>
      <c r="AH72" s="61" t="s">
        <v>315</v>
      </c>
      <c r="AI72" s="61"/>
    </row>
    <row r="73" spans="1:35" ht="124" x14ac:dyDescent="0.35">
      <c r="A73" s="205" t="s">
        <v>52</v>
      </c>
      <c r="B73" s="23" t="s">
        <v>53</v>
      </c>
      <c r="C73" s="23"/>
      <c r="D73" s="23"/>
      <c r="E73" s="23"/>
      <c r="F73" s="23" t="s">
        <v>62</v>
      </c>
      <c r="G73" s="24" t="s">
        <v>82</v>
      </c>
      <c r="H73" s="24" t="s">
        <v>119</v>
      </c>
      <c r="I73" s="24" t="s">
        <v>101</v>
      </c>
      <c r="J73" s="23"/>
      <c r="K73" s="28" t="s">
        <v>156</v>
      </c>
      <c r="L73" s="24" t="s">
        <v>157</v>
      </c>
      <c r="M73" s="24">
        <v>6</v>
      </c>
      <c r="N73" s="24">
        <v>0</v>
      </c>
      <c r="O73" s="24" t="s">
        <v>173</v>
      </c>
      <c r="P73" s="31">
        <v>2021130010264</v>
      </c>
      <c r="Q73" s="28" t="s">
        <v>256</v>
      </c>
      <c r="R73" s="24" t="s">
        <v>255</v>
      </c>
      <c r="S73" s="24">
        <v>6</v>
      </c>
      <c r="T73" s="24" t="s">
        <v>317</v>
      </c>
      <c r="U73" s="24">
        <v>120</v>
      </c>
      <c r="V73" s="24">
        <v>6</v>
      </c>
      <c r="W73" s="24">
        <v>0</v>
      </c>
      <c r="X73" s="115">
        <f>AB73/SUM(AB73)</f>
        <v>1</v>
      </c>
      <c r="Y73" s="24" t="s">
        <v>264</v>
      </c>
      <c r="Z73" s="24" t="s">
        <v>267</v>
      </c>
      <c r="AA73" s="24" t="s">
        <v>258</v>
      </c>
      <c r="AB73" s="55">
        <v>130000000</v>
      </c>
      <c r="AC73" s="24" t="s">
        <v>270</v>
      </c>
      <c r="AD73" s="24" t="s">
        <v>173</v>
      </c>
      <c r="AE73" s="24" t="s">
        <v>287</v>
      </c>
      <c r="AF73" s="24" t="s">
        <v>322</v>
      </c>
      <c r="AG73" s="24" t="s">
        <v>354</v>
      </c>
      <c r="AH73" s="24" t="s">
        <v>319</v>
      </c>
      <c r="AI73" s="24"/>
    </row>
    <row r="74" spans="1:35" ht="51" customHeight="1" x14ac:dyDescent="0.35">
      <c r="A74" s="205"/>
      <c r="B74" s="138" t="s">
        <v>54</v>
      </c>
      <c r="C74" s="138"/>
      <c r="D74" s="138"/>
      <c r="E74" s="138"/>
      <c r="F74" s="138" t="s">
        <v>63</v>
      </c>
      <c r="G74" s="149" t="s">
        <v>83</v>
      </c>
      <c r="H74" s="149" t="s">
        <v>105</v>
      </c>
      <c r="I74" s="149" t="s">
        <v>106</v>
      </c>
      <c r="J74" s="138"/>
      <c r="K74" s="201" t="s">
        <v>158</v>
      </c>
      <c r="L74" s="203" t="s">
        <v>159</v>
      </c>
      <c r="M74" s="203">
        <v>1</v>
      </c>
      <c r="N74" s="203">
        <v>1</v>
      </c>
      <c r="O74" s="149" t="s">
        <v>174</v>
      </c>
      <c r="P74" s="192">
        <v>2021130010134</v>
      </c>
      <c r="Q74" s="138" t="s">
        <v>186</v>
      </c>
      <c r="R74" s="25" t="s">
        <v>259</v>
      </c>
      <c r="S74" s="25">
        <v>1</v>
      </c>
      <c r="T74" s="73" t="s">
        <v>317</v>
      </c>
      <c r="U74" s="73">
        <v>120</v>
      </c>
      <c r="V74" s="73">
        <v>1</v>
      </c>
      <c r="W74" s="94">
        <v>1</v>
      </c>
      <c r="X74" s="116">
        <f>AB74/SUM($AB$74:$AB$76)</f>
        <v>0.33333333333333331</v>
      </c>
      <c r="Y74" s="138" t="s">
        <v>264</v>
      </c>
      <c r="Z74" s="138" t="s">
        <v>267</v>
      </c>
      <c r="AA74" s="25" t="s">
        <v>258</v>
      </c>
      <c r="AB74" s="56">
        <v>25000000</v>
      </c>
      <c r="AC74" s="25" t="s">
        <v>270</v>
      </c>
      <c r="AD74" s="138" t="s">
        <v>174</v>
      </c>
      <c r="AE74" s="69" t="s">
        <v>287</v>
      </c>
      <c r="AF74" s="69" t="s">
        <v>322</v>
      </c>
      <c r="AG74" s="69" t="s">
        <v>327</v>
      </c>
      <c r="AH74" s="69" t="s">
        <v>319</v>
      </c>
      <c r="AI74" s="69"/>
    </row>
    <row r="75" spans="1:35" ht="15.5" x14ac:dyDescent="0.35">
      <c r="A75" s="205"/>
      <c r="B75" s="138"/>
      <c r="C75" s="138"/>
      <c r="D75" s="138"/>
      <c r="E75" s="138"/>
      <c r="F75" s="138"/>
      <c r="G75" s="149"/>
      <c r="H75" s="149"/>
      <c r="I75" s="149"/>
      <c r="J75" s="138"/>
      <c r="K75" s="202"/>
      <c r="L75" s="204"/>
      <c r="M75" s="204"/>
      <c r="N75" s="204"/>
      <c r="O75" s="149"/>
      <c r="P75" s="192"/>
      <c r="Q75" s="138"/>
      <c r="R75" s="25" t="s">
        <v>260</v>
      </c>
      <c r="S75" s="25">
        <v>1</v>
      </c>
      <c r="T75" s="73" t="s">
        <v>317</v>
      </c>
      <c r="U75" s="73">
        <v>120</v>
      </c>
      <c r="V75" s="73">
        <v>1</v>
      </c>
      <c r="W75" s="94">
        <v>1</v>
      </c>
      <c r="X75" s="116">
        <f t="shared" ref="X75:X76" si="10">AB75/SUM($AB$74:$AB$76)</f>
        <v>0.33333333333333331</v>
      </c>
      <c r="Y75" s="138"/>
      <c r="Z75" s="138"/>
      <c r="AA75" s="25" t="s">
        <v>258</v>
      </c>
      <c r="AB75" s="56">
        <v>25000000</v>
      </c>
      <c r="AC75" s="25" t="s">
        <v>270</v>
      </c>
      <c r="AD75" s="138"/>
      <c r="AE75" s="69" t="s">
        <v>287</v>
      </c>
      <c r="AF75" s="69" t="s">
        <v>322</v>
      </c>
      <c r="AG75" s="69" t="s">
        <v>327</v>
      </c>
      <c r="AH75" s="69" t="s">
        <v>319</v>
      </c>
      <c r="AI75" s="69"/>
    </row>
    <row r="76" spans="1:35" ht="64" customHeight="1" x14ac:dyDescent="0.35">
      <c r="A76" s="205"/>
      <c r="B76" s="138"/>
      <c r="C76" s="138"/>
      <c r="D76" s="138"/>
      <c r="E76" s="138"/>
      <c r="F76" s="138"/>
      <c r="G76" s="25" t="s">
        <v>84</v>
      </c>
      <c r="H76" s="25" t="s">
        <v>120</v>
      </c>
      <c r="I76" s="25" t="s">
        <v>109</v>
      </c>
      <c r="J76" s="138"/>
      <c r="K76" s="29" t="s">
        <v>160</v>
      </c>
      <c r="L76" s="25" t="s">
        <v>161</v>
      </c>
      <c r="M76" s="69">
        <v>4</v>
      </c>
      <c r="N76" s="60">
        <v>4</v>
      </c>
      <c r="O76" s="149"/>
      <c r="P76" s="192"/>
      <c r="Q76" s="138"/>
      <c r="R76" s="25" t="s">
        <v>261</v>
      </c>
      <c r="S76" s="25">
        <v>4</v>
      </c>
      <c r="T76" s="73" t="s">
        <v>317</v>
      </c>
      <c r="U76" s="73">
        <v>120</v>
      </c>
      <c r="V76" s="73">
        <v>4</v>
      </c>
      <c r="W76" s="94">
        <v>4</v>
      </c>
      <c r="X76" s="116">
        <f t="shared" si="10"/>
        <v>0.33333333333333331</v>
      </c>
      <c r="Y76" s="138"/>
      <c r="Z76" s="138"/>
      <c r="AA76" s="25" t="s">
        <v>258</v>
      </c>
      <c r="AB76" s="56">
        <v>25000000</v>
      </c>
      <c r="AC76" s="25" t="s">
        <v>270</v>
      </c>
      <c r="AD76" s="138"/>
      <c r="AE76" s="69" t="s">
        <v>287</v>
      </c>
      <c r="AF76" s="69" t="s">
        <v>322</v>
      </c>
      <c r="AG76" s="69" t="s">
        <v>353</v>
      </c>
      <c r="AH76" s="69" t="s">
        <v>319</v>
      </c>
      <c r="AI76" s="69"/>
    </row>
    <row r="77" spans="1:35" ht="122.15" customHeight="1" x14ac:dyDescent="0.35">
      <c r="A77" s="205"/>
      <c r="B77" s="190" t="s">
        <v>55</v>
      </c>
      <c r="C77" s="190"/>
      <c r="D77" s="190"/>
      <c r="E77" s="190"/>
      <c r="F77" s="190" t="s">
        <v>64</v>
      </c>
      <c r="G77" s="206" t="s">
        <v>85</v>
      </c>
      <c r="H77" s="206" t="s">
        <v>121</v>
      </c>
      <c r="I77" s="206" t="s">
        <v>97</v>
      </c>
      <c r="J77" s="190"/>
      <c r="K77" s="190" t="s">
        <v>162</v>
      </c>
      <c r="L77" s="191">
        <v>20000</v>
      </c>
      <c r="M77" s="191">
        <v>200</v>
      </c>
      <c r="N77" s="191">
        <v>208</v>
      </c>
      <c r="O77" s="191" t="s">
        <v>175</v>
      </c>
      <c r="P77" s="207">
        <v>2021130010090</v>
      </c>
      <c r="Q77" s="190" t="s">
        <v>187</v>
      </c>
      <c r="R77" s="26" t="s">
        <v>262</v>
      </c>
      <c r="S77" s="26">
        <v>1</v>
      </c>
      <c r="T77" s="75" t="s">
        <v>284</v>
      </c>
      <c r="U77" s="75">
        <v>330</v>
      </c>
      <c r="V77" s="75">
        <v>1</v>
      </c>
      <c r="W77" s="97">
        <v>1</v>
      </c>
      <c r="X77" s="117">
        <f>AB77/SUM($AB$77:$AB$78)</f>
        <v>0.5</v>
      </c>
      <c r="Y77" s="190" t="s">
        <v>264</v>
      </c>
      <c r="Z77" s="190" t="s">
        <v>267</v>
      </c>
      <c r="AA77" s="26" t="s">
        <v>258</v>
      </c>
      <c r="AB77" s="57">
        <v>45000000</v>
      </c>
      <c r="AC77" s="26" t="s">
        <v>270</v>
      </c>
      <c r="AD77" s="190" t="s">
        <v>314</v>
      </c>
      <c r="AE77" s="72" t="s">
        <v>287</v>
      </c>
      <c r="AF77" s="72" t="s">
        <v>322</v>
      </c>
      <c r="AG77" s="72" t="s">
        <v>352</v>
      </c>
      <c r="AH77" s="72" t="s">
        <v>321</v>
      </c>
      <c r="AI77" s="72"/>
    </row>
    <row r="78" spans="1:35" ht="182.15" customHeight="1" x14ac:dyDescent="0.35">
      <c r="A78" s="205"/>
      <c r="B78" s="190"/>
      <c r="C78" s="190"/>
      <c r="D78" s="190"/>
      <c r="E78" s="190"/>
      <c r="F78" s="190"/>
      <c r="G78" s="206"/>
      <c r="H78" s="206"/>
      <c r="I78" s="206"/>
      <c r="J78" s="190"/>
      <c r="K78" s="190"/>
      <c r="L78" s="191"/>
      <c r="M78" s="191"/>
      <c r="N78" s="191"/>
      <c r="O78" s="191"/>
      <c r="P78" s="207"/>
      <c r="Q78" s="190"/>
      <c r="R78" s="26" t="s">
        <v>263</v>
      </c>
      <c r="S78" s="26">
        <v>4</v>
      </c>
      <c r="T78" s="75" t="s">
        <v>284</v>
      </c>
      <c r="U78" s="75">
        <v>330</v>
      </c>
      <c r="V78" s="75">
        <v>1</v>
      </c>
      <c r="W78" s="97">
        <v>208</v>
      </c>
      <c r="X78" s="117">
        <f>AB78/SUM($AB$77:$AB$78)</f>
        <v>0.5</v>
      </c>
      <c r="Y78" s="190"/>
      <c r="Z78" s="190"/>
      <c r="AA78" s="26" t="s">
        <v>258</v>
      </c>
      <c r="AB78" s="57">
        <v>45000000</v>
      </c>
      <c r="AC78" s="26" t="s">
        <v>270</v>
      </c>
      <c r="AD78" s="190"/>
      <c r="AE78" s="72" t="s">
        <v>287</v>
      </c>
      <c r="AF78" s="72" t="s">
        <v>322</v>
      </c>
      <c r="AG78" s="72" t="s">
        <v>326</v>
      </c>
      <c r="AH78" s="72" t="s">
        <v>321</v>
      </c>
      <c r="AI78" s="72"/>
    </row>
    <row r="79" spans="1:35" x14ac:dyDescent="0.35">
      <c r="AB79" s="59">
        <f>SUM(AB3:AB78)</f>
        <v>9643493637</v>
      </c>
    </row>
    <row r="80" spans="1:35" x14ac:dyDescent="0.35">
      <c r="AB80" s="59"/>
    </row>
  </sheetData>
  <mergeCells count="274">
    <mergeCell ref="T20:T23"/>
    <mergeCell ref="U20:U23"/>
    <mergeCell ref="V20:V23"/>
    <mergeCell ref="W20:W23"/>
    <mergeCell ref="X20:X23"/>
    <mergeCell ref="AD62:AD67"/>
    <mergeCell ref="AD68:AD72"/>
    <mergeCell ref="AD74:AD76"/>
    <mergeCell ref="AD77:AD78"/>
    <mergeCell ref="Y77:Y78"/>
    <mergeCell ref="Z77:Z78"/>
    <mergeCell ref="Z74:Z76"/>
    <mergeCell ref="Y41:Y45"/>
    <mergeCell ref="Y46:Y58"/>
    <mergeCell ref="Y59:Y61"/>
    <mergeCell ref="Y62:Y67"/>
    <mergeCell ref="Y68:Y72"/>
    <mergeCell ref="AA20:AA23"/>
    <mergeCell ref="AB20:AB23"/>
    <mergeCell ref="AC20:AC23"/>
    <mergeCell ref="Y74:Y76"/>
    <mergeCell ref="Z68:Z72"/>
    <mergeCell ref="Z3:Z17"/>
    <mergeCell ref="Z18:Z23"/>
    <mergeCell ref="Z24:Z29"/>
    <mergeCell ref="Z30:Z36"/>
    <mergeCell ref="Z37:Z40"/>
    <mergeCell ref="Z41:Z45"/>
    <mergeCell ref="Z46:Z58"/>
    <mergeCell ref="Z59:Z61"/>
    <mergeCell ref="Z62:Z67"/>
    <mergeCell ref="AD3:AD17"/>
    <mergeCell ref="AD18:AD23"/>
    <mergeCell ref="AE20:AE23"/>
    <mergeCell ref="AD24:AD29"/>
    <mergeCell ref="AD30:AD36"/>
    <mergeCell ref="AD37:AD40"/>
    <mergeCell ref="AD41:AD45"/>
    <mergeCell ref="AD46:AD58"/>
    <mergeCell ref="AD59:AD61"/>
    <mergeCell ref="Y3:Y17"/>
    <mergeCell ref="Y18:Y23"/>
    <mergeCell ref="Y24:Y29"/>
    <mergeCell ref="Y30:Y36"/>
    <mergeCell ref="Y37:Y40"/>
    <mergeCell ref="N77:N78"/>
    <mergeCell ref="O77:O78"/>
    <mergeCell ref="P77:P78"/>
    <mergeCell ref="Q77:Q78"/>
    <mergeCell ref="R20:R23"/>
    <mergeCell ref="S20:S23"/>
    <mergeCell ref="O30:O36"/>
    <mergeCell ref="P30:P36"/>
    <mergeCell ref="Q30:Q36"/>
    <mergeCell ref="P3:P17"/>
    <mergeCell ref="Q3:Q17"/>
    <mergeCell ref="O18:O23"/>
    <mergeCell ref="P18:P23"/>
    <mergeCell ref="Q18:Q23"/>
    <mergeCell ref="O3:O17"/>
    <mergeCell ref="O24:O29"/>
    <mergeCell ref="N46:N51"/>
    <mergeCell ref="N52:N58"/>
    <mergeCell ref="N59:N61"/>
    <mergeCell ref="Q41:Q45"/>
    <mergeCell ref="M68:M69"/>
    <mergeCell ref="N68:N69"/>
    <mergeCell ref="M70:M72"/>
    <mergeCell ref="N70:N72"/>
    <mergeCell ref="O37:O40"/>
    <mergeCell ref="O46:O58"/>
    <mergeCell ref="O62:O67"/>
    <mergeCell ref="M52:M58"/>
    <mergeCell ref="M59:M61"/>
    <mergeCell ref="M62:M63"/>
    <mergeCell ref="M64:M67"/>
    <mergeCell ref="A73:A78"/>
    <mergeCell ref="B77:B78"/>
    <mergeCell ref="C77:C78"/>
    <mergeCell ref="D77:D78"/>
    <mergeCell ref="E77:E78"/>
    <mergeCell ref="F77:F78"/>
    <mergeCell ref="G77:G78"/>
    <mergeCell ref="H77:H78"/>
    <mergeCell ref="I77:I78"/>
    <mergeCell ref="B74:B76"/>
    <mergeCell ref="C74:C76"/>
    <mergeCell ref="D74:D76"/>
    <mergeCell ref="E74:E76"/>
    <mergeCell ref="J77:J78"/>
    <mergeCell ref="K77:K78"/>
    <mergeCell ref="L77:L78"/>
    <mergeCell ref="M77:M78"/>
    <mergeCell ref="O74:O76"/>
    <mergeCell ref="P74:P76"/>
    <mergeCell ref="Q74:Q76"/>
    <mergeCell ref="P62:P67"/>
    <mergeCell ref="Q62:Q67"/>
    <mergeCell ref="O68:O72"/>
    <mergeCell ref="P68:P72"/>
    <mergeCell ref="Q68:Q72"/>
    <mergeCell ref="K68:K69"/>
    <mergeCell ref="L68:L69"/>
    <mergeCell ref="K70:K72"/>
    <mergeCell ref="L70:L72"/>
    <mergeCell ref="K64:K67"/>
    <mergeCell ref="L64:L67"/>
    <mergeCell ref="J74:J76"/>
    <mergeCell ref="K74:K75"/>
    <mergeCell ref="L74:L75"/>
    <mergeCell ref="N74:N75"/>
    <mergeCell ref="M74:M75"/>
    <mergeCell ref="P24:P29"/>
    <mergeCell ref="Q24:Q29"/>
    <mergeCell ref="N62:N63"/>
    <mergeCell ref="N64:N67"/>
    <mergeCell ref="M37:M40"/>
    <mergeCell ref="N37:N40"/>
    <mergeCell ref="M41:M45"/>
    <mergeCell ref="N41:N45"/>
    <mergeCell ref="M46:M51"/>
    <mergeCell ref="M28:M29"/>
    <mergeCell ref="N28:N29"/>
    <mergeCell ref="M30:M34"/>
    <mergeCell ref="N30:N34"/>
    <mergeCell ref="M35:M36"/>
    <mergeCell ref="N35:N36"/>
    <mergeCell ref="P46:P58"/>
    <mergeCell ref="Q46:Q58"/>
    <mergeCell ref="O59:O61"/>
    <mergeCell ref="P59:P61"/>
    <mergeCell ref="Q59:Q61"/>
    <mergeCell ref="P37:P40"/>
    <mergeCell ref="Q37:Q40"/>
    <mergeCell ref="O41:O45"/>
    <mergeCell ref="P41:P45"/>
    <mergeCell ref="M18:M19"/>
    <mergeCell ref="N18:N19"/>
    <mergeCell ref="M20:M23"/>
    <mergeCell ref="N20:N23"/>
    <mergeCell ref="M24:M27"/>
    <mergeCell ref="N24:N27"/>
    <mergeCell ref="M3:M12"/>
    <mergeCell ref="N3:N12"/>
    <mergeCell ref="M13:M14"/>
    <mergeCell ref="N13:N14"/>
    <mergeCell ref="M15:M17"/>
    <mergeCell ref="N15:N17"/>
    <mergeCell ref="K3:K12"/>
    <mergeCell ref="L3:L12"/>
    <mergeCell ref="K13:K14"/>
    <mergeCell ref="L13:L14"/>
    <mergeCell ref="K15:K17"/>
    <mergeCell ref="L15:L17"/>
    <mergeCell ref="K37:K40"/>
    <mergeCell ref="L37:L40"/>
    <mergeCell ref="K41:K45"/>
    <mergeCell ref="L41:L45"/>
    <mergeCell ref="K28:K29"/>
    <mergeCell ref="L28:L29"/>
    <mergeCell ref="K30:K34"/>
    <mergeCell ref="L30:L34"/>
    <mergeCell ref="K35:K36"/>
    <mergeCell ref="L35:L36"/>
    <mergeCell ref="L52:L58"/>
    <mergeCell ref="K59:K61"/>
    <mergeCell ref="L59:L61"/>
    <mergeCell ref="K62:K63"/>
    <mergeCell ref="L62:L63"/>
    <mergeCell ref="K18:K19"/>
    <mergeCell ref="L18:L19"/>
    <mergeCell ref="K20:K23"/>
    <mergeCell ref="L20:L23"/>
    <mergeCell ref="K24:K27"/>
    <mergeCell ref="L24:L27"/>
    <mergeCell ref="K46:K51"/>
    <mergeCell ref="L46:L51"/>
    <mergeCell ref="K52:K58"/>
    <mergeCell ref="H52:H58"/>
    <mergeCell ref="H59:H61"/>
    <mergeCell ref="H62:H63"/>
    <mergeCell ref="J3:J17"/>
    <mergeCell ref="J18:J23"/>
    <mergeCell ref="J24:J36"/>
    <mergeCell ref="J37:J45"/>
    <mergeCell ref="J46:J61"/>
    <mergeCell ref="H74:H75"/>
    <mergeCell ref="I74:I75"/>
    <mergeCell ref="H24:H26"/>
    <mergeCell ref="H27:H29"/>
    <mergeCell ref="I24:I26"/>
    <mergeCell ref="I27:I29"/>
    <mergeCell ref="I41:I45"/>
    <mergeCell ref="H3:H12"/>
    <mergeCell ref="H13:H14"/>
    <mergeCell ref="H15:H17"/>
    <mergeCell ref="H18:H19"/>
    <mergeCell ref="H20:H23"/>
    <mergeCell ref="H30:H34"/>
    <mergeCell ref="H35:H36"/>
    <mergeCell ref="H41:H45"/>
    <mergeCell ref="H46:H51"/>
    <mergeCell ref="F3:F17"/>
    <mergeCell ref="F18:F23"/>
    <mergeCell ref="F24:F36"/>
    <mergeCell ref="F37:F45"/>
    <mergeCell ref="F46:F61"/>
    <mergeCell ref="G64:G67"/>
    <mergeCell ref="G68:G69"/>
    <mergeCell ref="G70:G72"/>
    <mergeCell ref="J62:J72"/>
    <mergeCell ref="H37:H38"/>
    <mergeCell ref="H39:H40"/>
    <mergeCell ref="I37:I38"/>
    <mergeCell ref="I39:I40"/>
    <mergeCell ref="H64:H67"/>
    <mergeCell ref="I62:I63"/>
    <mergeCell ref="I64:I67"/>
    <mergeCell ref="I46:I51"/>
    <mergeCell ref="I52:I58"/>
    <mergeCell ref="I59:I61"/>
    <mergeCell ref="H68:H69"/>
    <mergeCell ref="H70:H72"/>
    <mergeCell ref="I68:I69"/>
    <mergeCell ref="I70:I72"/>
    <mergeCell ref="G3:G12"/>
    <mergeCell ref="G13:G14"/>
    <mergeCell ref="G15:G17"/>
    <mergeCell ref="G18:G19"/>
    <mergeCell ref="G20:G23"/>
    <mergeCell ref="G24:G29"/>
    <mergeCell ref="G30:G34"/>
    <mergeCell ref="G35:G36"/>
    <mergeCell ref="G37:G40"/>
    <mergeCell ref="I20:I23"/>
    <mergeCell ref="I30:I34"/>
    <mergeCell ref="I35:I36"/>
    <mergeCell ref="C46:C61"/>
    <mergeCell ref="D46:D61"/>
    <mergeCell ref="E46:E61"/>
    <mergeCell ref="C62:C72"/>
    <mergeCell ref="D62:D72"/>
    <mergeCell ref="E62:E72"/>
    <mergeCell ref="F74:F76"/>
    <mergeCell ref="G41:G45"/>
    <mergeCell ref="G46:G51"/>
    <mergeCell ref="G52:G58"/>
    <mergeCell ref="G59:G61"/>
    <mergeCell ref="G62:G63"/>
    <mergeCell ref="G74:G75"/>
    <mergeCell ref="AF20:AF23"/>
    <mergeCell ref="AG20:AG23"/>
    <mergeCell ref="AH20:AH23"/>
    <mergeCell ref="AI20:AI23"/>
    <mergeCell ref="A1:AI1"/>
    <mergeCell ref="A3:A72"/>
    <mergeCell ref="B3:B72"/>
    <mergeCell ref="C3:C17"/>
    <mergeCell ref="D3:D17"/>
    <mergeCell ref="E3:E17"/>
    <mergeCell ref="C18:C23"/>
    <mergeCell ref="D18:D23"/>
    <mergeCell ref="E18:E23"/>
    <mergeCell ref="C24:C36"/>
    <mergeCell ref="D24:D36"/>
    <mergeCell ref="E24:E36"/>
    <mergeCell ref="C37:C45"/>
    <mergeCell ref="D37:D45"/>
    <mergeCell ref="E37:E45"/>
    <mergeCell ref="F62:F72"/>
    <mergeCell ref="I3:I12"/>
    <mergeCell ref="I13:I14"/>
    <mergeCell ref="I15:I17"/>
    <mergeCell ref="I18:I19"/>
  </mergeCells>
  <phoneticPr fontId="16"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LUZ  MARINA SEVERICHE MONROY</cp:lastModifiedBy>
  <dcterms:created xsi:type="dcterms:W3CDTF">2021-10-19T17:22:30Z</dcterms:created>
  <dcterms:modified xsi:type="dcterms:W3CDTF">2022-01-27T17:31:49Z</dcterms:modified>
</cp:coreProperties>
</file>