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uzma\OneDrive\Documentos\PLANES   DE ACCION 2022\"/>
    </mc:Choice>
  </mc:AlternateContent>
  <xr:revisionPtr revIDLastSave="0" documentId="8_{2D447113-B15A-4347-BD3D-1FA44284DA58}" xr6:coauthVersionLast="47" xr6:coauthVersionMax="47" xr10:uidLastSave="{00000000-0000-0000-0000-000000000000}"/>
  <bookViews>
    <workbookView xWindow="-110" yWindow="-110" windowWidth="19420" windowHeight="10420" xr2:uid="{00000000-000D-0000-FFFF-FFFF00000000}"/>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8" i="1" l="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0" i="1"/>
  <c r="X19" i="1"/>
  <c r="X18" i="1"/>
  <c r="X17" i="1"/>
  <c r="X16" i="1"/>
  <c r="X15" i="1"/>
  <c r="X14" i="1"/>
  <c r="X13" i="1"/>
  <c r="X12" i="1"/>
  <c r="X11" i="1"/>
  <c r="X10" i="1"/>
  <c r="X9" i="1"/>
  <c r="X8" i="1"/>
  <c r="X7" i="1"/>
  <c r="X6" i="1"/>
  <c r="X5" i="1"/>
  <c r="X4" i="1"/>
  <c r="X3" i="1"/>
  <c r="AB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Marlene Andrade</author>
    <author>tc={6B041853-9434-E943-B608-D9990846170E}</author>
    <author>tc={338BB244-1EA9-774D-8F51-06E9F6DE4A74}</author>
    <author>tc={4F5F9F9B-A971-3B46-A2A4-340B7D449104}</author>
    <author>tc={434B266B-9F64-9F4F-AD8F-A72EC82083C8}</author>
    <author>tc={6F6BC26C-FF35-BB4B-B795-EF5CD333085B}</author>
    <author>tc={2ECF3F44-5D88-4444-B804-2A7ECEB028D3}</author>
    <author>tc={9E283512-EED1-AF44-90F8-AD398B20AE1C}</author>
    <author>tc={7E12A922-44EC-194E-BAD8-3091380717E2}</author>
    <author>tc={485A42E0-DA5C-504E-9E34-BA2F81FF7D84}</author>
    <author>tc={180FCE3E-DB56-9F4C-ACDD-DFF853FA1AFE}</author>
    <author>tc={124B9924-8FE9-3D44-9DB3-9D47E4526A9F}</author>
    <author>tc={7162518A-AC8D-9545-8524-86C144CDB787}</author>
    <author>tc={8DD781AA-F77F-8D40-8FB6-362E6FFEB5D3}</author>
    <author>tc={0A9F4DFD-31E1-3C49-B139-7CAE9537AFDD}</author>
    <author>tc={BC884120-171E-BB48-822D-410A3B5B26EC}</author>
    <author>tc={E3071054-5539-7D49-916D-E5FC298338B4}</author>
    <author>tc={F5E109D3-33C5-5143-94F8-DA781B32EABE}</author>
    <author>tc={449A68B1-A5FA-9543-9041-4DA1519C2057}</author>
    <author>tc={4392D184-CE4F-F147-8683-6797CC82E905}</author>
    <author>tc={83B570FB-02AB-584F-A2FE-9319F17255E6}</author>
    <author>tc={C18ED0C4-78C8-6041-8EAE-7E7C2E0CDEAE}</author>
    <author>tc={6A7B4CFA-0A38-7D4B-AB4E-C99067FEFF3C}</author>
    <author>tc={48392F86-71DA-9143-836D-0AD56DF94628}</author>
    <author>tc={E3417273-87D3-164C-AB79-19D8533B3ACE}</author>
    <author>tc={CB666192-E697-114C-B65B-619D4B30128C}</author>
    <author>tc={A66D8B06-A623-D247-82F5-14C98CF9D693}</author>
    <author>tc={4623EA6F-EF65-0044-BBDA-B27FDE3129B1}</author>
    <author>tc={4B987768-22B2-384F-A3D2-56164F4F5F5D}</author>
    <author>tc={79704920-FC47-4045-9710-F3581C8485BD}</author>
    <author>tc={84F6435E-02B3-B347-8B65-6E7F3697742B}</author>
    <author>tc={138CF55D-EE82-A749-8E8E-BED8C9450A11}</author>
    <author>tc={FCC467FF-BC29-2047-B028-F4283B1820BD}</author>
    <author>tc={01259014-7588-454A-9F99-80B960337D20}</author>
    <author>tc={AFD88069-68AD-0844-BDAE-AAECE7E50A6F}</author>
    <author>tc={D812E9C7-F063-0149-9B8F-AF3504C5BAC2}</author>
  </authors>
  <commentList>
    <comment ref="M2" authorId="0" shapeId="0" xr:uid="{00000000-0006-0000-0000-000001000000}">
      <text>
        <r>
          <rPr>
            <b/>
            <sz val="9"/>
            <color rgb="FF000000"/>
            <rFont val="Tahoma"/>
            <family val="2"/>
          </rPr>
          <t>Luz Marlene Andrade:</t>
        </r>
        <r>
          <rPr>
            <sz val="9"/>
            <color rgb="FF000000"/>
            <rFont val="Tahoma"/>
            <family val="2"/>
          </rPr>
          <t xml:space="preserve">
</t>
        </r>
        <r>
          <rPr>
            <sz val="9"/>
            <color rgb="FF000000"/>
            <rFont val="Tahoma"/>
            <family val="2"/>
          </rPr>
          <t xml:space="preserve">Corresponde a lo programado según plan indicativo, más lo alcanzado o rezagado en las vigencias anteriores (2020-2021) </t>
        </r>
      </text>
    </comment>
    <comment ref="X2" authorId="0" shapeId="0" xr:uid="{00000000-0006-0000-0000-000002000000}">
      <text>
        <r>
          <rPr>
            <b/>
            <sz val="9"/>
            <color rgb="FF000000"/>
            <rFont val="Tahoma"/>
            <family val="2"/>
          </rPr>
          <t>Luz Marlene Andrade:</t>
        </r>
        <r>
          <rPr>
            <sz val="9"/>
            <color rgb="FF000000"/>
            <rFont val="Tahoma"/>
            <family val="2"/>
          </rPr>
          <t xml:space="preserve">
</t>
        </r>
        <r>
          <rPr>
            <sz val="9"/>
            <color rgb="FF000000"/>
            <rFont val="Tahoma"/>
            <family val="2"/>
          </rPr>
          <t>Corresponde al avance de la actividad en el proyecto</t>
        </r>
      </text>
    </comment>
    <comment ref="AA2" authorId="0" shapeId="0" xr:uid="{00000000-0006-0000-0000-000003000000}">
      <text>
        <r>
          <rPr>
            <b/>
            <sz val="9"/>
            <color rgb="FF000000"/>
            <rFont val="Tahoma"/>
            <family val="2"/>
          </rPr>
          <t>Luz Marlene Andrade:</t>
        </r>
        <r>
          <rPr>
            <sz val="9"/>
            <color rgb="FF000000"/>
            <rFont val="Tahoma"/>
            <family val="2"/>
          </rPr>
          <t xml:space="preserve">
</t>
        </r>
        <r>
          <rPr>
            <sz val="9"/>
            <color rgb="FF000000"/>
            <rFont val="Tahoma"/>
            <family val="2"/>
          </rPr>
          <t xml:space="preserve">Indicar si la actividad se financia con:
</t>
        </r>
        <r>
          <rPr>
            <sz val="9"/>
            <color rgb="FF000000"/>
            <rFont val="Tahoma"/>
            <family val="2"/>
          </rPr>
          <t xml:space="preserve">1. Inversión
</t>
        </r>
        <r>
          <rPr>
            <sz val="9"/>
            <color rgb="FF000000"/>
            <rFont val="Tahoma"/>
            <family val="2"/>
          </rPr>
          <t xml:space="preserve">2. Funcionamiento
</t>
        </r>
        <r>
          <rPr>
            <sz val="9"/>
            <color rgb="FF000000"/>
            <rFont val="Tahoma"/>
            <family val="2"/>
          </rPr>
          <t>3. Otros Recursos</t>
        </r>
      </text>
    </comment>
    <comment ref="AC2" authorId="0" shapeId="0" xr:uid="{00000000-0006-0000-0000-000004000000}">
      <text>
        <r>
          <rPr>
            <b/>
            <sz val="9"/>
            <color rgb="FF000000"/>
            <rFont val="Tahoma"/>
            <family val="2"/>
          </rPr>
          <t>Luz Marlene Andrade:</t>
        </r>
        <r>
          <rPr>
            <sz val="9"/>
            <color rgb="FF000000"/>
            <rFont val="Tahoma"/>
            <family val="2"/>
          </rPr>
          <t xml:space="preserve">
</t>
        </r>
        <r>
          <rPr>
            <sz val="9"/>
            <color rgb="FF000000"/>
            <rFont val="Tahoma"/>
            <family val="2"/>
          </rPr>
          <t xml:space="preserve">1. Recursos Propios - ICLD
</t>
        </r>
        <r>
          <rPr>
            <sz val="9"/>
            <color rgb="FF000000"/>
            <rFont val="Tahoma"/>
            <family val="2"/>
          </rPr>
          <t xml:space="preserve">2. SGP
</t>
        </r>
        <r>
          <rPr>
            <sz val="9"/>
            <color rgb="FF000000"/>
            <rFont val="Tahoma"/>
            <family val="2"/>
          </rPr>
          <t xml:space="preserve">3. Donaciones
</t>
        </r>
      </text>
    </comment>
    <comment ref="AB3" authorId="1" shapeId="0" xr:uid="{00000000-0006-0000-00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- 95.000.000/ICLD
-45.000.000/ESTAMPILLA
</t>
      </text>
    </comment>
    <comment ref="V7" authorId="2"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- 200 personas por biblioteca trimestralmente</t>
      </text>
    </comment>
    <comment ref="V8" authorId="3" shapeId="0" xr:uid="{00000000-0006-0000-00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1.000 personas por biblioteca
</t>
      </text>
    </comment>
    <comment ref="AG8" authorId="4" shapeId="0" xr:uid="{00000000-0006-0000-00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LOGISTICA
</t>
      </text>
    </comment>
    <comment ref="S9" authorId="5" shapeId="0" xr:uid="{00000000-0006-0000-00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Tres procesos de formación por biblioteca
</t>
      </text>
    </comment>
    <comment ref="V9" authorId="6"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120 personas por biblioteca</t>
      </text>
    </comment>
    <comment ref="S10" authorId="7" shapeId="0" xr:uid="{00000000-0006-0000-0000-00000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Seis 
estrategias por biblioteca
</t>
      </text>
    </comment>
    <comment ref="V10" authorId="8" shapeId="0" xr:uid="{00000000-0006-0000-0000-00000C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500 personas por cada estrategia </t>
      </text>
    </comment>
    <comment ref="S11" authorId="9" shapeId="0" xr:uid="{00000000-0006-0000-0000-00000D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Tres por biblioteca
</t>
      </text>
    </comment>
    <comment ref="V11" authorId="10" shapeId="0" xr:uid="{00000000-0006-0000-0000-00000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100 personas por cada club de lectura
</t>
      </text>
    </comment>
    <comment ref="S12" authorId="11" shapeId="0" xr:uid="{00000000-0006-0000-00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Seis por biblioteca</t>
      </text>
    </comment>
    <comment ref="V12" authorId="12" shapeId="0" xr:uid="{00000000-0006-0000-00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328 personas en cada estrategia</t>
      </text>
    </comment>
    <comment ref="S13" authorId="13" shapeId="0" xr:uid="{00000000-0006-0000-00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Diez por biblioteca</t>
      </text>
    </comment>
    <comment ref="V13" authorId="14" shapeId="0" xr:uid="{00000000-0006-0000-00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50 personas por biblioteca</t>
      </text>
    </comment>
    <comment ref="AB13" authorId="15" shapeId="0" xr:uid="{00000000-0006-0000-00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- 30.000.000/ ICLD
- 35.000.000/SGP
-35.000.000/ESTAMPILLA</t>
      </text>
    </comment>
    <comment ref="AG13" authorId="16" shapeId="0" xr:uid="{00000000-0006-0000-0000-00001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
</t>
      </text>
    </comment>
    <comment ref="V14" authorId="17" shapeId="0" xr:uid="{00000000-0006-0000-0000-00001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50 personas por biblioteca</t>
      </text>
    </comment>
    <comment ref="S15" authorId="18" shapeId="0" xr:uid="{00000000-0006-0000-0000-00001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Seis por biblioteca</t>
      </text>
    </comment>
    <comment ref="V15" authorId="19" shapeId="0" xr:uid="{00000000-0006-0000-0000-00001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biblioteca
</t>
      </text>
    </comment>
    <comment ref="V16" authorId="20" shapeId="0" xr:uid="{00000000-0006-0000-0000-00001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alianza
</t>
      </text>
    </comment>
    <comment ref="V17" authorId="21" shapeId="0" xr:uid="{00000000-0006-0000-0000-00001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50 por  taller
</t>
      </text>
    </comment>
    <comment ref="AB18" authorId="22" shapeId="0" xr:uid="{00000000-0006-0000-0000-00001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- 279.360.000/ICLD
- 100.480.160/ESTAMPILLA
- 539.417.050 /SGP
- 250.000.000/ VENTAS TAM
- 213.800.000/ LEP
- 26.179.596/REND. SGP</t>
      </text>
    </comment>
    <comment ref="AB24" authorId="23" shapeId="0" xr:uid="{00000000-0006-0000-0000-00001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- 147.962.307/SGP
- 50.000.000/ICLD
</t>
      </text>
    </comment>
    <comment ref="AB31" authorId="24" shapeId="0" xr:uid="{00000000-0006-0000-0000-00001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- 31.000.000/ICLD
- 49.869.037/DELINEACION URBANA
- 14.962.307/SGP</t>
      </text>
    </comment>
    <comment ref="AB32" authorId="25" shapeId="0" xr:uid="{00000000-0006-0000-0000-00001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- 40.000.000/ESTAMPILLA
- 40.000.000/SGP</t>
      </text>
    </comment>
    <comment ref="AB33" authorId="26" shapeId="0" xr:uid="{00000000-0006-0000-0000-00001E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- 40.000.000/ESTAMPILLA
- 30.000.000/SGP
</t>
      </text>
    </comment>
    <comment ref="AB37" authorId="27" shapeId="0" xr:uid="{00000000-0006-0000-0000-00001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- 80.457.249/ICLD
- 555.653.440/ESTAMPILLA
- 57.233.509/SGP</t>
      </text>
    </comment>
    <comment ref="AB50" authorId="28" shapeId="0" xr:uid="{00000000-0006-0000-0000-000020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- 198.000.000/ICLD
- 46.800.000/ESTAMPILLA
- 25.984.604/SGP
- 3.985.000/MULTAS Y SANCIONES
- 4.679.750/RENDIMIENTOS FINANCIEROS
- 265.613.000/ CONVENIOS Y VENTAS
</t>
      </text>
    </comment>
    <comment ref="AB53" authorId="29" shapeId="0" xr:uid="{00000000-0006-0000-0000-00002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- 198.000.000/ESTAMPILLA
- 2.000.000/ICLD
</t>
      </text>
    </comment>
    <comment ref="AB59" authorId="30" shapeId="0" xr:uid="{00000000-0006-0000-0000-00002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- 90.000.000/ICLD
</t>
      </text>
    </comment>
    <comment ref="AB64" authorId="31" shapeId="0" xr:uid="{00000000-0006-0000-0000-00002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- 150.000.000/ICLD
- 40.000.000/ESTAMPILLA</t>
      </text>
    </comment>
    <comment ref="AB67" authorId="32" shapeId="0" xr:uid="{00000000-0006-0000-0000-000024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- 3.951.903/SGP
- 21.600.000/ESTAMPILLA
</t>
      </text>
    </comment>
    <comment ref="AB68" authorId="33" shapeId="0" xr:uid="{00000000-0006-0000-0000-00002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-30.000.000/ICLD
- 31.600.000/ESTAMPILLA
- 104.951.903/SGP</t>
      </text>
    </comment>
    <comment ref="R73" authorId="34" shapeId="0" xr:uid="{00000000-0006-0000-0000-00002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
      </text>
    </comment>
    <comment ref="L77" authorId="35" shapeId="0" xr:uid="{00000000-0006-0000-0000-00002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List>
</comments>
</file>

<file path=xl/sharedStrings.xml><?xml version="1.0" encoding="utf-8"?>
<sst xmlns="http://schemas.openxmlformats.org/spreadsheetml/2006/main" count="832" uniqueCount="366">
  <si>
    <t>Observación</t>
  </si>
  <si>
    <t>¿Requiere contratación?</t>
  </si>
  <si>
    <t>Código Presupuestal</t>
  </si>
  <si>
    <t>Rubro Presupuestal</t>
  </si>
  <si>
    <t>Fuente Presupuestal</t>
  </si>
  <si>
    <t>Fuente de Financiación</t>
  </si>
  <si>
    <t>Nombre del Responable</t>
  </si>
  <si>
    <t xml:space="preserve">Dependencia Responsable </t>
  </si>
  <si>
    <t xml:space="preserve">Fecha de inicio </t>
  </si>
  <si>
    <t>Actividades de Proyecto</t>
  </si>
  <si>
    <t>Objetivo del Proyecto</t>
  </si>
  <si>
    <t>PROYECTO</t>
  </si>
  <si>
    <t>PROGRAMACIÓN META A 2022</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</si>
  <si>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</si>
  <si>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</si>
  <si>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</si>
  <si>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</si>
  <si>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</si>
  <si>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</si>
  <si>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</si>
  <si>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</si>
  <si>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</si>
  <si>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</si>
  <si>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Fecha de Inicio Contratación</t>
  </si>
  <si>
    <t>Beneficiarios Programados</t>
  </si>
  <si>
    <t>Beneficiarios Cubiertos</t>
  </si>
  <si>
    <t>ACUMULADO DE META PRODUCTO 2020- 2021</t>
  </si>
  <si>
    <t>Porcentaje de Participación de la Actividad en el Proyecto</t>
  </si>
  <si>
    <t>Apropiación Inicial
(en pesos)</t>
  </si>
  <si>
    <t>Tipo de Contratación</t>
  </si>
  <si>
    <t>Código de proyecto BPIN</t>
  </si>
  <si>
    <t>Tiempo de Ejecución
(número de días)</t>
  </si>
  <si>
    <t>Valor de  la Meta Producto 2020-2023</t>
  </si>
  <si>
    <t>Valor de la Actividad del  Proyecto 2022</t>
  </si>
  <si>
    <t xml:space="preserve"> PLAN DE ACCIÓN INSTITUTO DE PATRIMONIO Y CULTURA - IPCC 2022
DEPENDENCIA: XXXXXXX
VIGENCIA 2022</t>
  </si>
  <si>
    <t>Cartagena Incluyente</t>
  </si>
  <si>
    <t>Línea estratégica artes, cultura y patrimonio para una Cartagena Incluyente</t>
  </si>
  <si>
    <t xml:space="preserve">Porcentaje de participantes en procesos de promoción de lectura en las bibliotecas del Distrito.
</t>
  </si>
  <si>
    <t xml:space="preserve">35.57%  - 335.815 Personas
</t>
  </si>
  <si>
    <t xml:space="preserve">Incrementar en un 20% los participantes en procesos de promoción de lectura adecuados a las condiciones sanitarias, de comunicación y a las restricciones de bioseguridad que establezcan las autoridades competentes.
</t>
  </si>
  <si>
    <t>Porcentaje  de infraestructura cultural mantenida y conservada.</t>
  </si>
  <si>
    <t xml:space="preserve">        57%
18 bibliotecas, plaza de toros, Teatro Adolfo Mejía, Teatrino El  Socorro
</t>
  </si>
  <si>
    <t>Mantener y conservar el 100% de la infraestructura cultural.</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</si>
  <si>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</si>
  <si>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</si>
  <si>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</si>
  <si>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Porcentaje de portadores de la tradición y participantes en  las fiestas  y festivales del distrito cualificados (medido en grupos participantes)</t>
  </si>
  <si>
    <t xml:space="preserve">60%
(178 grupos)
</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</si>
  <si>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</si>
  <si>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</si>
  <si>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</si>
  <si>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</si>
  <si>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Cartagena Transparente</t>
  </si>
  <si>
    <t>Linea estratégica: Cartagena Inteligente con todos y para todos</t>
  </si>
  <si>
    <t>Linea estratégica para la equidad e inclusión de los negros, afros, palenqueros e indigena.</t>
  </si>
  <si>
    <t>Linea estratégica jovenes salvando a cartagena</t>
  </si>
  <si>
    <t>Mediación Y Bibliotecas para la Inclusión.</t>
  </si>
  <si>
    <t>Infraestructura Cultural Para La Inclusión.</t>
  </si>
  <si>
    <t>Estímulos para las artes y el emprendimiento en una Cartagena incluyente.</t>
  </si>
  <si>
    <t>Derechos Culturales y Buen Gobierno para el Fortalecimiento Institucional y Ciudadano.</t>
  </si>
  <si>
    <t>Patrimonio Inmaterial: Prácticas Significativas para la Memoria.</t>
  </si>
  <si>
    <t xml:space="preserve">Valoración, Cuidado y Apropiación Social del Patrimonio Material. </t>
  </si>
  <si>
    <t>Premio Jorge Piedrahita Aduen</t>
  </si>
  <si>
    <t>Sostenibilidad cultural como garantía de permanencia</t>
  </si>
  <si>
    <t>Jovenes participando y salvando a cartagena</t>
  </si>
  <si>
    <t xml:space="preserve"> Número de  personas con asistencias técnicas en asuntos de gestión de bibliotecas públicas y programas de lectura y escritura creativa vinculadas en forma presencial y en línea.
</t>
  </si>
  <si>
    <t>Número de asistencias técnicas en encuentros de saberes en las  bibliotecas públicas presencial y en línea adecuadas a las condiciones sanitarias, de comunicación y a las restricciones de bioseguridad que establezcan las autoridades competentes.</t>
  </si>
  <si>
    <t xml:space="preserve">Número de asistencias técnicas en actividades de extensión bibliotecaria en la comunidad.
</t>
  </si>
  <si>
    <t xml:space="preserve">Servicio de mantenimiento de infraestructura cultural pública. </t>
  </si>
  <si>
    <t>Servicio de actualización tecnológica de las bibliotecas distritales (Colecciones digitales, mejora del internet, de los equipos, etc.)</t>
  </si>
  <si>
    <t>Número de proyectos  de fomento para el acceso de la oferta artística, cultural y creativa en estímulos y becas.</t>
  </si>
  <si>
    <t>Número de personas del sector artístico, cultural y creativo, participando en los procesos de formación formal e informal  en forma presencial y/o en línea.</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</si>
  <si>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</si>
  <si>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Documentos de políticas públicas presentadas por el IPCC con lineamientos técnicos formulados.</t>
  </si>
  <si>
    <t>Documentos normativos de modernización del IPCC formulado y presentado.</t>
  </si>
  <si>
    <t>Número grupos participantes en las fiestas y festejos del distrito fortalecidos para la  salvaguardia del patrimonio inmaterial.</t>
  </si>
  <si>
    <t>Número de festivales y ferias  de salvaguardia al patrimonio inmaterial.</t>
  </si>
  <si>
    <t>Número de Planes Especiales de Salvaguardia formulados para inclusión de las manifestaciones culturales en la Lista Representativa de Patrimonio Cultural Inmaterial.</t>
  </si>
  <si>
    <t>Número de acciones de divulgación, promoción y puesta en valor del patrimonio cultural, así como de preservación frente a la amenaza de la emergencia climática y las acciones de mitigación.</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</si>
  <si>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</si>
  <si>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y asesorías) realizados para su conservación.</t>
  </si>
  <si>
    <t>Servicios  relacionados con la preservación  del patrimonio material inmueble (gestiones de control, verificación, supervisión asesorías) para el mantenimiento de los inmuebles del centro histórico y su área de influencia.</t>
  </si>
  <si>
    <t>Número de premios otorgados</t>
  </si>
  <si>
    <t>Realización de festival de la memoria oral</t>
  </si>
  <si>
    <t>Apoyo a grupos culturales</t>
  </si>
  <si>
    <t>Jovenes participando en espacios culturales, deportivos y acciones de cultura de paz</t>
  </si>
  <si>
    <t>Producto</t>
  </si>
  <si>
    <t>Servicios bibliotecarios</t>
  </si>
  <si>
    <t>Servicio de asistencia técnica en asuntos de gestión de bibliotecas públicas y lectura.</t>
  </si>
  <si>
    <t xml:space="preserve"> Servicio de acceso a materiales de lectura</t>
  </si>
  <si>
    <t>Servicio de mantenimiento de infraestructura cultural.</t>
  </si>
  <si>
    <t>Bibliotecas adecuadas</t>
  </si>
  <si>
    <t>Servicio de circulación artística y cultural</t>
  </si>
  <si>
    <t>Servicio de apoyo financiero al sector artístico y cultural</t>
  </si>
  <si>
    <t>Número de contenidos culturales</t>
  </si>
  <si>
    <t>Número de estímulos</t>
  </si>
  <si>
    <t xml:space="preserve">Servicio de educación formal al sector artístico y cultural. </t>
  </si>
  <si>
    <t>Número de personas</t>
  </si>
  <si>
    <t>Servicio de promoción de actividades culturales</t>
  </si>
  <si>
    <t>Número de eventos de promoción</t>
  </si>
  <si>
    <t xml:space="preserve">Documentos normativos  </t>
  </si>
  <si>
    <t>Número de documentos</t>
  </si>
  <si>
    <t>Servicio de educación informal al sector artístico y cultural</t>
  </si>
  <si>
    <t>Documentos normativos</t>
  </si>
  <si>
    <t xml:space="preserve"> Número de documentos</t>
  </si>
  <si>
    <t>Servicio de salvaguardia al patrimonio inmaterial</t>
  </si>
  <si>
    <t>Número de procesos de salvaguardia efectiva del patrimonio inmaterial</t>
  </si>
  <si>
    <t xml:space="preserve">Servicio de salvaguardia al patrimonio inmaterial  </t>
  </si>
  <si>
    <t>Servicio de promoción de actividades culturales.</t>
  </si>
  <si>
    <t>Número de actividades culturales</t>
  </si>
  <si>
    <t xml:space="preserve"> Número usuarios</t>
  </si>
  <si>
    <t>Número de materiales de lectura</t>
  </si>
  <si>
    <t>Número de infraestructuras culturales</t>
  </si>
  <si>
    <t>Número de bibliotecas</t>
  </si>
  <si>
    <t xml:space="preserve">Servicio de divulgación y publicación del Patrimonio cultural.  </t>
  </si>
  <si>
    <t xml:space="preserve"> Número de publicaciones</t>
  </si>
  <si>
    <t>Servicio de asistencia técnica en el manejo y gestión del patrimonio arqueológico, antropológico e histórico.</t>
  </si>
  <si>
    <t xml:space="preserve"> Número de asistencias técnicas</t>
  </si>
  <si>
    <t xml:space="preserve">Documentos de lineamientos técnicos </t>
  </si>
  <si>
    <t>Documentos de investigación</t>
  </si>
  <si>
    <t xml:space="preserve"> Servicio de promoción de actividades culturales.</t>
  </si>
  <si>
    <t>Servicio de asistenciatécnica en procesos de comunicación cultural</t>
  </si>
  <si>
    <t xml:space="preserve">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</si>
  <si>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</si>
  <si>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720 asistencias técnicas en encuentros de saberes en las bibliotecas públicas presencial y en línea adecuadas a las condiciones sanitarias, de comunicación y a las restricciones de bioseguridad que establezcan las autoridades competentes.</t>
  </si>
  <si>
    <t>300 asistencias técnicas en actividades de extensión bibliotecaria en la comunidad adecuadas a las condiciones sanitarias, de comunicación y a las restricciones de bioseguridad que establezcan las autoridades competentes.</t>
  </si>
  <si>
    <t xml:space="preserve">Infraestructuras culturales mantenidas y conservadas.
</t>
  </si>
  <si>
    <t xml:space="preserve">21 infraestructuras culturales mantenidas y conservadas.
</t>
  </si>
  <si>
    <t xml:space="preserve">Bibliotecas con servicios de actualización tecnológica.
</t>
  </si>
  <si>
    <t xml:space="preserve">6 Bibliotecas con servicios de actualización tecnológica.
</t>
  </si>
  <si>
    <t>Proyectos de fomento para el acceso de la oferta artística, cultural y creativa en estímulos y becas adecuados a las condiciones sanitarias, de comunicación y a las restricciones de bioseguridad que establezcan las autoridades competentes.</t>
  </si>
  <si>
    <t>240 proyectos de fomento para el acceso de la oferta artística, cultural y creativa en estímulos y becas adecuados a las condiciones sanitarias, de comunicación y a las restricciones de bioseguridad que establezcan las autoridades competentes.</t>
  </si>
  <si>
    <t xml:space="preserve">Grupos en circulación apoyados en servicios para la oferta artística, cultural y creativa  adecuados a las condiciones sanitarias, de comunicación y a las restricciones de bioseguridad que establezcan las autoridades competentes de manera presencial análoga y digital.    </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</si>
  <si>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</si>
  <si>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</si>
  <si>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53.286 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</si>
  <si>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</si>
  <si>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Realizar 12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</si>
  <si>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Políticas públicas formuladas y presentadas articuladas intersectorialmente.</t>
  </si>
  <si>
    <t>4 políticas públicas formuladas y presentadas articuladas intersectorialmente.</t>
  </si>
  <si>
    <t>Modernización del IPCC.</t>
  </si>
  <si>
    <t>1 documento de modernización del IPCC formulado y presentado.</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</si>
  <si>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</si>
  <si>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</si>
  <si>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 Festivales y ferias de salvaguardia al patrimonio inmaterial adecuados a las condiciones sanitarias, de comunicación y a las restricciones de bioseguridad que establezcan las autoridades competentes.</t>
  </si>
  <si>
    <t>16 festivales y ferias de salvaguardia al patrimonio inmaterial adecuados a las condiciones sanitarias, de comunicación y a las restricciones de bioseguridad que establezcan las autoridades competentes.</t>
  </si>
  <si>
    <t>Planes  Especiales de Salvaguardia para inclusión de las manifestaciones culturales en la Lista Representativa de Patrimonio Cultural Inmaterial.</t>
  </si>
  <si>
    <t>Formular 2 Planes  Especiales de Salvaguardia para inclusión de las manifestaciones culturales en la Lista Representativa de Patrimonio Cultural Inmaterial.</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</si>
  <si>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</si>
  <si>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</si>
  <si>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Acciones, de apropiación social del patrimonio material, divulgación y comunicación social del patrimonio adecuadas a las condiciones sanitarias, de comunicación y a las restricciones de bioseguridad que establezcan las autoridades competentes.</t>
  </si>
  <si>
    <t>36 acciones, de apropiación social del patrimonio material, divulgación y comunicación social del patrimonio adecuadas a las condiciones sanitarias, de comunicación y a las restricciones de bioseguridad que establezcan las autoridades competentes.</t>
  </si>
  <si>
    <t>promoción de acciones de preservación del patrimonio material inmuebles para su conservación.</t>
  </si>
  <si>
    <t>Realizar la promoción de acciones de preservación del patrimonio material inmueble mantenidos (gestiones de control, verificación, supervisión asesorías) en 127 inmuebles para su conservación.</t>
  </si>
  <si>
    <t>Promoción de acciones de mantenimiento de los Inmuebles del Centro Histórico y su área de influencia que han tenido algún tipo de intervención, a través gestiones de control, verificación, supervisión y asesorías.</t>
  </si>
  <si>
    <t>Realizar la promoción de acciones de mantenimiento de los 1.767 Inmuebles del Centro Histórico y su área de influencia que han tenido algún tipo de intervención, a través gestiones de control, verificación, supervisión, asesorías.</t>
  </si>
  <si>
    <t>Reconocimientos sobre investigaciones del impacto de la corrupción en cartagena.</t>
  </si>
  <si>
    <t>Otorgar 12 reconocimientos en el consurso sobre investigaciones del impacto de la corrupción en cartagena.</t>
  </si>
  <si>
    <t xml:space="preserve"> festivales de la memoria oral</t>
  </si>
  <si>
    <t>Realización de 3 festivales de la memorial oral.</t>
  </si>
  <si>
    <t>Grupos Culturales apoyados</t>
  </si>
  <si>
    <t>12 grupos culturales apoyados</t>
  </si>
  <si>
    <t>Jovenes que partipan en espacios culturales, deportivos y acciones de cultura de paz</t>
  </si>
  <si>
    <t>FORTALECIMIENTO DE LOS PROCESOS DE MEDIACIÓN Y BIBLIOTECAS PARA LA INCLUSIÓN EN EL DISTRITO DE CARTAGENA DE INDIAS</t>
  </si>
  <si>
    <t>MANTENIMIENTO DE LA INFRAESTRUCTURA CULTURAL PARA LA INCLUSIÓN EN EL DISTRITO DE CARTAGENA DE INDIAS</t>
  </si>
  <si>
    <t>FORTALECIMIENTO DE ESTÍMULOS PARA LAS ARTES Y LA CULTURA EN EL DISTRITO DE CARTAGENA DE INDIAS</t>
  </si>
  <si>
    <t>FORMACIÓN Y DIVULGACIÓN PARA LAS ARTES Y EL EMPRENDIMIENTO EN EL DISTRITO DE CARTAGENA DE INDIAS</t>
  </si>
  <si>
    <t>PROTECCIÓN, INCLUSIÓN Y GARANTIA DE LOS DERECHOS CULTURALES EN EL DISTRITO DE CARTAGENA DE INDIAS</t>
  </si>
  <si>
    <t>FORTALECIMIENTO Y MODERNIZACIÓN INSTITUCIONAL DEL INSTITUTO DE PATRIMONIO Y CULTURA (IPCC) EN EL DISTRITO DE CARTAGENA DE INDIAS.</t>
  </si>
  <si>
    <t>FORMULACIÓN DE PLANES ESPECIALES DE SALVAGUARDIA PARA INCLUSION DE LAS MANIFESTACIONES CULTURALES EN EL DISTRITO DE CARTAGENA DE INDIAS</t>
  </si>
  <si>
    <t>FORTALECIMIENTO Y SALVAGUARDIA DE LAS PRACTICAS SIGNIFICATIVAS DEL PATRIMONIO INMATERIAL EN EL DISTRITO DE CARTAGENA DE INDIAS</t>
  </si>
  <si>
    <t xml:space="preserve">FORTALECIMIENTO A LA APROPIACIÓN SOCIAL Y DIVULGACIÓN DEL PATRIMONIO MATERIAL EN EL DISTRITO DE CARTAGENA DE INDIAS </t>
  </si>
  <si>
    <t xml:space="preserve">FORTALECIMIENTO, SALVAGUARDA, VALORACIÓN, CUIDADO Y CONTROL DEL PATRIMONIO MATERIAL EN EL DISTRITO DE CARTAGENA DE INDIAS. </t>
  </si>
  <si>
    <t>INVESTIGACIÓN Y DIVULGACIÓN CULTURAL SOBRE EL IMPACTO DE LA CORRUPCIÓN EN EL MARCO DEL PREMIO JORGE PIEDRAHITA ADUEN EN EL DISTRITO DE CARTAGENA DE INDIAS</t>
  </si>
  <si>
    <t>DESARROLLO DEL FESTIVAL DE MEMORIA ORAL UNA ESTRATEGIA PARA LA SOSTENIBILIDAD CULTURAL COMO GARANTIA DE PERMANENCIA DE LOS VALORES CULTURALES EN EL DISTRITO DE CARTAGENA DE INDIAS</t>
  </si>
  <si>
    <t>DESARROLLO DE ACTIVIDADES CULTURALES Y ARTISTICAS PARA LOS JOVENES ENTRE 14 Y 28 AÑOS DEL DISTRITO DE CARTAGENA DE INDIAS.</t>
  </si>
  <si>
    <t>Fortalecer las bibliotecas públicas como laboratorios sociales y lugares de encuentro intergeneracional de saberes en lectura, escritura creativa y la apropiación social del patrimonio cultural  en Cartagena.</t>
  </si>
  <si>
    <t>Fortalecimiento de la infraestructura cultural, para afianzar la enseñanza,  el ejercicio de las artes y el trabajo cultural en el distrito de Cartagena. </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</si>
  <si>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</si>
  <si>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Fortalecer la formación, fomento, divulgación y emprendimiento en el ecosistema cultural del distrito de Cartagena.</t>
  </si>
  <si>
    <t>Fortalecer el Sistema distrital de cultura de Cartagena- SDC, y las instancias de participación del sector cultural, mediante la formulación de políticas de gestión cultural para el desarrollo de las áreas artísticas, culturales y patrimoniales</t>
  </si>
  <si>
    <t>Mejorar  los instrumentos administativos y realizar la  Modernizacion del Instituto de Patrimonio y Cultura de Cartagena de Indias-IPCC</t>
  </si>
  <si>
    <t>Propiciar el fortalecimiento de la valoración, preservación y significación de las practicas y tradiciones del patrimonio inmaterial en el distrito de cartagena de indias.</t>
  </si>
  <si>
    <t>Mejorar la orientación y dirección para la salvaguardia de las manifestaciones y expresiones culturales en el Distrito de Cartagena de Indias.</t>
  </si>
  <si>
    <t>Fomentar la protección, apropiación social y divulgación del patrimonio cultural, material e inmaterial, incluyendo el paisaje costero cultural, fortaleciendo la identidad, la inclusión y la memoria en el distrito de cartagena de indias.</t>
  </si>
  <si>
    <t>Fortalecer la protección, salvaguarda y difusión del patrimonio cultural material y su apropiación social para consolidar la identidad y memoria patrimonial material en el distrito de cartagena de indias.</t>
  </si>
  <si>
    <t>Aumentar la participación de grupos étnicos-culturales en festivales y actividades culturales y artísticas en el distrito de Cartagena de indias.</t>
  </si>
  <si>
    <t>Incrementar el desarrollo de habilidades y capacidades culturales y artísticas de los jóvenes en el Distrito de Cartagena de Indias</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</si>
  <si>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</si>
  <si>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</si>
  <si>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</si>
  <si>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</si>
  <si>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</si>
  <si>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</si>
  <si>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</si>
  <si>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</si>
  <si>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</si>
  <si>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</si>
  <si>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</si>
  <si>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</si>
  <si>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</si>
  <si>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</si>
  <si>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</si>
  <si>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1. Adecuación, ampliación, reparaciones, mantenimiento y conservación de los 21 escenarios.</t>
  </si>
  <si>
    <t>2. Generar alianza con MINCULTURA para diseñar la estrategia tendiente a la recuperación del BICNAL cementerio Santa Cruz de Manga.</t>
  </si>
  <si>
    <t>1. Actualización tecnológica de  6 bibliotecas.</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</si>
  <si>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</si>
  <si>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</si>
  <si>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</si>
  <si>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</si>
  <si>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</si>
  <si>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</si>
  <si>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</si>
  <si>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</si>
  <si>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</si>
  <si>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</si>
  <si>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5. Incentivar la participación de toda la cadena de valor de las artes en plataformas especializadas innovadoras, como una forma de adaptación a las nuevas realidades del posCovid-19 y de promoción de la oferta artística local a través de una ruta de emprendimiento.</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</si>
  <si>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</si>
  <si>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</si>
  <si>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1. Formular y desarrollar  cuatro documentos de política pública, construida participativamente con los actores del ecosistema cultural, atendiendo al enfoque de Acción sin daño y a los enfoques diferenciales, poblacionales y territoriales.</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</si>
  <si>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</si>
  <si>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</si>
  <si>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</si>
  <si>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1. Fase de Aprestamiento.</t>
  </si>
  <si>
    <t>2.  Fase Diagnóstica.</t>
  </si>
  <si>
    <t>3. Fase de Diseño.</t>
  </si>
  <si>
    <t>4. Fase de Implementación.</t>
  </si>
  <si>
    <t>5. Fase de Revisión y Actualización del ACUERDO N° 001 DE 2003.</t>
  </si>
  <si>
    <t>1.Realizar caracterización y diagnóstico sobre los emprendimientos productivos de los hacedores de las fiestas y festejos locales con miras a crear un documento de prácticas festivas para la salvaguarda del patrimonio cultural.</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</si>
  <si>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</si>
  <si>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</si>
  <si>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4.Apoyar el desarrollo de experiencias culturales turísticas sostenibles en el ámbito local, con el fin de fomentar el desarrollo económico y el mejoramiento de la calidad de vida de los trabajadores de la cultura. </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</si>
  <si>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</si>
  <si>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</si>
  <si>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</si>
  <si>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</si>
  <si>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3. Realizar festivales y/o ferias en torno a las prácticas significativas para la memoria y las tradiciones, con enfoque diferencial.(festival de humanidades, festival de la memoria oral, feria artesanal, entre otros).</t>
  </si>
  <si>
    <t>4. Crear herramientas de sistematización, regulación y caracterización de los públicos asistentes a las ferias y festivales de Cartagena de Indias que permitan mejorar las experiencias de los hacedores y organizadores.</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</si>
  <si>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</si>
  <si>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</si>
  <si>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</si>
  <si>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</si>
  <si>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</si>
  <si>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3. 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</si>
  <si>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</si>
  <si>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</si>
  <si>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</si>
  <si>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</si>
  <si>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</si>
  <si>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4. Formular un diagnóstico para promover la salvaguardia de los oficios tradicionales relacionados con el patrimonio material, especialmente, los que han sido afectados por la pandemia.</t>
  </si>
  <si>
    <t>1. Crear un sistema digital en el que se recopile la información y seguimientos a los inmuebles ubicados en el Centro Histórico, su área de influencia y periferia histórica.</t>
  </si>
  <si>
    <t>2. Realizar acciones relacionadas con la preservación del patrimonio material inmueble.( Documentos y actuaciones juridicas que promuevan el cumplimiento normativo y legal para el cuidado y salvaguarda de los inmuebles)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</si>
  <si>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</si>
  <si>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</si>
  <si>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</si>
  <si>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Convocatoria pública para la entrega de estimulo o reconomciento en el marco del concirso sobre investigaciones de impacto de la corrupción en cartagena.</t>
  </si>
  <si>
    <t>Propiciar la participación de la comunidad en la investigación cultural acerca de la gestión pública en el Distrito de Cartagena de Indias</t>
  </si>
  <si>
    <t>NP</t>
  </si>
  <si>
    <t>INVERSIÓN</t>
  </si>
  <si>
    <t>1.Realizar diagnostico sobre manifestaciones vivas.</t>
  </si>
  <si>
    <t>2. Realizar festivales sobre memoria oral</t>
  </si>
  <si>
    <t>1.  Fortalecer portadores de la memora oral (grupos)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</si>
  <si>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</si>
  <si>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</si>
  <si>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IPCC - PROMOCIÓN CULTURAL</t>
  </si>
  <si>
    <t>IPCC - PATRIMONIO CULTURAL</t>
  </si>
  <si>
    <t>IPCC - DIRECCIÓN GENERAL / DIVISIÓN ADMINISTRATIVA Y FINANCIERA</t>
  </si>
  <si>
    <t>OSCAR URIZA - GRIMALDO APARICIO</t>
  </si>
  <si>
    <t>OSCAR URIZA - ALFONSO CABRERA</t>
  </si>
  <si>
    <t>OSCAR URIZA - MARIA HELENA MULET</t>
  </si>
  <si>
    <t>ICLD</t>
  </si>
  <si>
    <t>SGP</t>
  </si>
  <si>
    <t>ICLD / ESTAMPILLA</t>
  </si>
  <si>
    <t>ICLD/SGP/ESTAMPILLA</t>
  </si>
  <si>
    <t>ESTAMPILLA</t>
  </si>
  <si>
    <t>ICLD/SGP/ESTAMPILLA / VENTA DE SERVICIOS / LEP / REND FINAN SGP</t>
  </si>
  <si>
    <t>SGP / ICLD</t>
  </si>
  <si>
    <t>ICLD / ESTAMPILLA / SGP</t>
  </si>
  <si>
    <t>ESTAMPILLA/ICLD</t>
  </si>
  <si>
    <t>MULTAS Y SANCIONES</t>
  </si>
  <si>
    <t>RENDIMIENTOS FINANCIEROS</t>
  </si>
  <si>
    <t>ICLD/SGP</t>
  </si>
  <si>
    <t>MARZO</t>
  </si>
  <si>
    <t>OCTUBRE</t>
  </si>
  <si>
    <t>FEBRERO</t>
  </si>
  <si>
    <t>FORTALECIMIENTO DE LOS PROCESOS DE MEDIACIÓN Y BIBLIOTECAS PARA LA INCLUSIÓN EN EL DISTRITO DE  CARTAGENA DE INDIAS</t>
  </si>
  <si>
    <t>1.2.1.0.00-001 - ICLD/1.2.3.1.19-082-ESTAMPILLAS PROCULTURA</t>
  </si>
  <si>
    <t>1.2.1.0.00-001 - ICLD</t>
  </si>
  <si>
    <t>1.2.4.3.02-057- SGP CULTURA</t>
  </si>
  <si>
    <t>1.2.1.0.00-001 - ICLD/1.2.4.3.02-057- SGP CULTURA/1.2.3.1.19-082-ESTAMPILLAS PROCULTURA</t>
  </si>
  <si>
    <t>MANTENIMIENTO DE LA INFRAESTRUCTURA CULTURAL PARA LA INCLUSIÓN EN EL DISTRITO DE  CARTAGENA DE INDIAS</t>
  </si>
  <si>
    <t>1.2.3.1.19-082-ESTAMPILLAS PROCULTURA</t>
  </si>
  <si>
    <t>1.2.1.0.00-001 - ICLD/1.2.4.3.02-057- SGP CULTURA/1.2.3.1.19-082-ESTAMPILLAS PROCULTURA/1.2.3.2.09-032- VENTA DE BIENES Y SERVICIOS TEATRO ADOLFO MEJIA/1.2.3.1.12-134-IMPUESTO DE ESPECTACULOS PUBLICOS NACIONAL IPCC/1.3.2.2.08-123 RF SGP CULTURA</t>
  </si>
  <si>
    <t>FORTALECIMIENTO DE ESTÍMULOS PARA LAS ARTES Y LA CULTURA EN EL DISTRITO DE  CARTAGENA DE INDIAS</t>
  </si>
  <si>
    <t>1.2.4.3.02-057- SGP CULTURA/1.2.1.0.00-001 - ICLD</t>
  </si>
  <si>
    <t>FORMACIÓN Y DIVULGACIÓN PARA LAS ARTES Y EL EMPRENDIMIENTO EN EL DISTRITO DE  CARTAGENA DE INDIAS</t>
  </si>
  <si>
    <t>PROTECCIÓN Y GARANTÍA DE LOS DERECHOS CULTURALES EN EL DISTRITO DE  CARTAGENA DE INDIAS</t>
  </si>
  <si>
    <t>1.2.1.0.00-001 - ICLD/1.2.3.1.19-082-ESTAMPILLAS PROCULTURA/1.2.4.3.02-057- SGP CULTURA</t>
  </si>
  <si>
    <t>FORTALECIMIENTO Y MODERNIZACIÓN INSTITUCIONAL DEL INSTITUTO DE PATRIMONIO Y CULTURA (IPCC) EN EL DISTRITO DE CARTAGENA DE INDIAS</t>
  </si>
  <si>
    <t>1.2.3.2.07-166-OTRAS MULTAS, SANCIONES E INTERESES DE MORA (SANCION IPCC)</t>
  </si>
  <si>
    <t>1.3.2.3.05-073- - OTROS RENDIMIENTOS FINANCIEROS IPCC</t>
  </si>
  <si>
    <t>1.2.3.1.19-082-ESTAMPILLAS PROCULTURA/1.2.1.0.00-001 - ICLD</t>
  </si>
  <si>
    <t>ICLD/DELINEACION URBANA Y SGP</t>
  </si>
  <si>
    <t>ESTAMPILLA/SGP</t>
  </si>
  <si>
    <t>1.2.1.0.00-001 - ICLD/1.2.2.0.00-083 - ICDE IPCC 20% DELINEACION URBANA/1.2.4.3.02-057- SGP CULTURA</t>
  </si>
  <si>
    <t>1.2.3.1.19-082-ESTAMPILLAS PROCULTURA/1.2.4.3.02-057- SGP CULTURA</t>
  </si>
  <si>
    <t>1.2.1.0.00-001 - ICLD/ 1.2.3.1.19-082-ESTAMPILLAS PROCULTURA/1.2.4.3.02-057- SGP CULTURA/1.2.3.2.07-166-OTRAS MULTAS, SANCIONES E INTERESES DE MORA (SANCION IPCC)/1.3.2.3.05-073- - OTROS RENDIMIENTOS FINANCIEROS IPCC/1.2.3.2.09-012- VENTA DE BIENES Y SERVICIOS IPCC</t>
  </si>
  <si>
    <t>SGP/ESTAMPILLA</t>
  </si>
  <si>
    <t xml:space="preserve">FORTALECIMIENTO DE PLANES ESPECIALES DE SALVAGUARDIA PARA INCLUSION DE LAS MANIFESTACIONES CULTURALES EN EL DISTRITO DE CARTAGENA DE INDIAS </t>
  </si>
  <si>
    <t>1.2.1.0.00-001 - ICLD/1.2.4.3.02-057- SGP CULTURA</t>
  </si>
  <si>
    <t>FORTALECIMIENTO A LA APROPIACIÓN SOCIAL Y DIVULGACIÓN DEL PATRIMONIO MATERIAL EN EL DISTRITO DE  CARTAGENA DE INDIAS</t>
  </si>
  <si>
    <t>1.2.4.3.02-057- SGP CULTURA/1.2.3.1.19-082-ESTAMPILLAS PROCULTURA</t>
  </si>
  <si>
    <t>FORTALECIMIENTO SALVAGUARDA VALORACIÓN CUIDADO Y CONTROL DEL PATRIMONIO MATERIAL EN EL DISTRITO DE CARTAGENA DE INDIAS</t>
  </si>
  <si>
    <t>ICLD/ESTAMPILLA/SGP</t>
  </si>
  <si>
    <t>DESARROLLO DE ACTIVIDADES CULTURALES Y ARTISTICAS PARA LOS JOVENES ENTRE 14 Y 28 AÑOS DEL DISTRITO DE   CARTAGENA DE INDIAS</t>
  </si>
  <si>
    <t>ABRIL</t>
  </si>
  <si>
    <t>MAYO</t>
  </si>
  <si>
    <t>AGOSTO</t>
  </si>
  <si>
    <t>JUNIO</t>
  </si>
  <si>
    <t>JULIO</t>
  </si>
  <si>
    <t>NOVIEMBRE</t>
  </si>
  <si>
    <t>ENERO</t>
  </si>
  <si>
    <t>SI</t>
  </si>
  <si>
    <t>ORDENES DE PRESTACIÓN DE SERVICIOS - MINIMA CUANTIA</t>
  </si>
  <si>
    <t>SELECCIÓN ABREVIADA DE MENOR CUANTIA</t>
  </si>
  <si>
    <t>SELECCIÓN ABREVIADA DE MENOR CUANTIA / MINIMA CUANTIA</t>
  </si>
  <si>
    <t xml:space="preserve">ORDENES DE PRESTACIÓN DE SERVICIOS </t>
  </si>
  <si>
    <t>MINIMA CUANTIA</t>
  </si>
  <si>
    <t xml:space="preserve">ORDENES DE PRESTACIÓN DE SERVICIOS /MINIMA CUANTIA </t>
  </si>
  <si>
    <t>PROCESO COMPETITIVO DE ESALES /MINIMA CUANTIA</t>
  </si>
  <si>
    <t>SELECCIÓN ABREVIADA DE MENOR CUANTIA /PROCESO COMPETITIVO 092</t>
  </si>
  <si>
    <t>SEPTIEMBRE</t>
  </si>
  <si>
    <t xml:space="preserve">SI </t>
  </si>
  <si>
    <t>ORDENES DE PRESTACIÓN DE SERVICIOS / PROCESO COMPETITIVO ESALES / MINIMA CUANTIA</t>
  </si>
  <si>
    <t>ORDENES DE PRESTACIÓN DE SERVICIOS /CONVOCATORIA DE ESTIMULOS</t>
  </si>
  <si>
    <t>NO</t>
  </si>
  <si>
    <t>CONVOCQATORIA DE ESTIMULOS</t>
  </si>
  <si>
    <t xml:space="preserve">NO </t>
  </si>
  <si>
    <t>SELECCIÓN ABREVIADA DE MENOR CUANTIA /MINIMA CUANTIA</t>
  </si>
  <si>
    <t xml:space="preserve">PROCESO COMPETITIVO DE ESALES /CONVENIO INTERADMINISTRATIVO </t>
  </si>
  <si>
    <t>ORDENES DE PRESTACIÓN DE SERVICIOS /PROCESO COMPETITIVO ESALES /CONVENIO INTERADMINISTRATIVO</t>
  </si>
  <si>
    <t>CONVOCATORIA DE ESTIMULOS/ PROCESO DE SELECCIÓN ABREVIADA DE MENOR CUANTIA / MINIMA CUANTIA/ PROCESO COMPETITIVO ESALES</t>
  </si>
  <si>
    <t>PROCESO COMPETITIVO ESALES /CONVENIO INTERADMINISTRATIVO / MINIMA CUANTIA</t>
  </si>
  <si>
    <t>MAYP</t>
  </si>
  <si>
    <t>CONSULTORIA /PROCESO COMPETITIVO DE ESALES</t>
  </si>
  <si>
    <t xml:space="preserve">PROCESO COMPETITIVO DE ESALES/ CONVOCATORIA DE ESTIMULOS </t>
  </si>
  <si>
    <t>PROCESO COMPETITIVO DE ESALES /SELECCIÓN ABREVIADA DE MENOR CUANTIA</t>
  </si>
  <si>
    <t>ORDENES DE PRESTACIÓN DE SERVICIOS /SELECCIÓN ABREVIADA DE MENOR CUANTIA / LICITACIÓN PÚBLICA/CONCURSO DE MERITOS</t>
  </si>
  <si>
    <t>ORDENES DE PRESTACIÓNDE SERVICIOS /CONCURSO DE MERITOS/SELECCIÓN ABREVIADA DE MENOR CUANTIA /PROCESO COMPETITIVO DE ESALES</t>
  </si>
  <si>
    <t>PROCESO COMPETITIVO DE ESALES /SELECCIÓN ABREVIADA DE MENOR CUANTIA/ MINIMA CUANTIA</t>
  </si>
  <si>
    <t>ORDENES DE PRESTACIÓN DE SERVICIOS / PROCESO COMPETITIVO DE ESALES /SELECCIÓN ABREVIADA DE MENOR CUANTIA / MINIMA CUANTIA /CONVENIOS INTERADMINISTRATIVOS</t>
  </si>
  <si>
    <t>CONVOCATORIA DE ESTIMULOS</t>
  </si>
  <si>
    <t>ORDENES DE PRESTACIÓN DE SERVICIOS / MINIMA CUANTIA</t>
  </si>
  <si>
    <t>CONVOCATORIA DE ESTIMULOS / MINIMA CUANTIA</t>
  </si>
  <si>
    <t>CONVOCATORIA DE ESTIMULOS/MINIMA CUANTIA</t>
  </si>
  <si>
    <t>PROCESOS COMPETITIVOS ESALES / SELECCIÓN ABREVIADA DE MENOR CUANTIA</t>
  </si>
  <si>
    <t>ORDENES DE PRESTACIÓN DE SERVICIOS / CONVENIO INTERADMINISTRATVO / SELEACCIÓN ABREVIADA DE MENOR CUANTIA</t>
  </si>
  <si>
    <t>CONCURSO DE MERITOS/PROCESO COMPETITIVO DE ESALES</t>
  </si>
  <si>
    <t>PROCESO COMPETITIVO DE ESALES/CONVENIO INTERADMINISTRATIVO/MINIMA CUANTIA</t>
  </si>
  <si>
    <t>PROCESO COMPETITIVO DE ESALES/ MINIMA CUANTIA</t>
  </si>
  <si>
    <t>PROCESO COMPETITIVO DE ESALES /SELECCIÓN ABREVIADA DE MENOR CUANTIA / MINIMA CUIANTIA</t>
  </si>
  <si>
    <t>PROCESO COMPETITIVO DE ESALES/ CONCURSO DE MERITOS /CONVENIO INTERADMINISTRATIVO</t>
  </si>
  <si>
    <t>PROCESO COMPETITIVO DE ESALES /SELECCIÓN ABREVIADA DE MENOR CUANTIA / MINIMA CUIANTIA / CONVENIO INTERADMINISTRATIVO</t>
  </si>
  <si>
    <t>CONVOCATORIA DE ESTIMULOS /CONVENIO INTERADMINISTRATIVO/ MINIMIMA CUANTIA</t>
  </si>
  <si>
    <t>PROCESO COMPETITIVO DE ESALES /SELECCIÓN ABREVIADA DE MENOR CUANTIA / MINIMA CUIANTIA/CONVENIO INTERADMINISTRATIVO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</si>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</sst>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_-;\-&quot;$&quot;\ * #,##0_-;_-&quot;$&quot;\ * &quot;-&quot;_-;_-@_-"/>
    <numFmt numFmtId="166" formatCode="0;[Red]0"/>
  </numFmts>
  <fonts count="19" x14ac:knownFonts="1">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sz val="11"/>
      <color theme="1"/>
      <name val="Calibri"/>
      <family val="2"/>
      <scheme val="minor"/>
    </font>
    <font>
      <sz val="12"/>
      <color theme="1"/>
      <name val="Arial"/>
      <family val="2"/>
    </font>
    <font>
      <sz val="12"/>
      <color rgb="FF000000"/>
      <name val="Arial"/>
      <family val="2"/>
    </font>
    <font>
      <sz val="8"/>
      <name val="Calibri"/>
      <family val="2"/>
      <scheme val="minor"/>
    </font>
    <font>
      <b/>
      <sz val="9"/>
      <color rgb="FF000000"/>
      <name val="Tahoma"/>
      <family val="2"/>
    </font>
    <font>
      <sz val="9"/>
      <color rgb="FF000000"/>
      <name val="Tahoma"/>
      <family val="2"/>
    </font>
  </fonts>
  <fills count="1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0D7F4"/>
        <bgColor indexed="64"/>
      </patternFill>
    </fill>
    <fill>
      <patternFill patternType="solid">
        <fgColor rgb="FFF2EDC8"/>
        <bgColor indexed="64"/>
      </patternFill>
    </fill>
    <fill>
      <patternFill patternType="solid">
        <fgColor rgb="FFC2F0F0"/>
        <bgColor indexed="64"/>
      </patternFill>
    </fill>
    <fill>
      <patternFill patternType="solid">
        <fgColor rgb="FF91E8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1C5CB"/>
        <bgColor indexed="64"/>
      </patternFill>
    </fill>
    <fill>
      <patternFill patternType="solid">
        <fgColor rgb="FFB4C6E7"/>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3" fillId="0" borderId="0" applyFont="0" applyFill="0" applyBorder="0" applyAlignment="0" applyProtection="0"/>
    <xf numFmtId="9" fontId="13" fillId="0" borderId="0" applyFont="0" applyFill="0" applyBorder="0" applyAlignment="0" applyProtection="0"/>
  </cellStyleXfs>
  <cellXfs count="223">
    <xf numFmtId="0" fontId="0" fillId="0" borderId="0" xfId="0"/>
    <xf numFmtId="0" fontId="0" fillId="0" borderId="0" xfId="0" applyAlignment="1">
      <alignment horizontal="center"/>
    </xf>
    <xf numFmtId="165" fontId="0" fillId="0" borderId="0" xfId="0" applyNumberForma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166" fontId="2"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1" fontId="0" fillId="0" borderId="0" xfId="0" applyNumberForma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xf numFmtId="0" fontId="1" fillId="0" borderId="0" xfId="0" applyFont="1" applyAlignment="1">
      <alignment horizont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14" fillId="10" borderId="1" xfId="0" applyFont="1" applyFill="1" applyBorder="1" applyAlignment="1">
      <alignment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5" fillId="15" borderId="4" xfId="0" applyFont="1" applyFill="1" applyBorder="1" applyAlignment="1">
      <alignment horizontal="center" vertical="center" wrapText="1"/>
    </xf>
    <xf numFmtId="1" fontId="15" fillId="10"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164" fontId="14" fillId="6" borderId="1" xfId="0" applyNumberFormat="1" applyFont="1" applyFill="1" applyBorder="1" applyAlignment="1">
      <alignment horizontal="center" vertical="center" wrapText="1"/>
    </xf>
    <xf numFmtId="164" fontId="14" fillId="13" borderId="1" xfId="0" applyNumberFormat="1" applyFont="1" applyFill="1" applyBorder="1" applyAlignment="1">
      <alignment horizontal="center" vertical="center" wrapText="1"/>
    </xf>
    <xf numFmtId="164" fontId="15" fillId="7" borderId="1" xfId="0" applyNumberFormat="1" applyFont="1" applyFill="1" applyBorder="1" applyAlignment="1">
      <alignment horizontal="center" vertical="center" wrapText="1"/>
    </xf>
    <xf numFmtId="164" fontId="15" fillId="14" borderId="1" xfId="0" applyNumberFormat="1" applyFont="1" applyFill="1" applyBorder="1" applyAlignment="1">
      <alignment horizontal="center" vertical="center" wrapText="1"/>
    </xf>
    <xf numFmtId="164" fontId="15" fillId="8" borderId="1" xfId="0" applyNumberFormat="1" applyFont="1" applyFill="1" applyBorder="1" applyAlignment="1">
      <alignment horizontal="center" vertical="center" wrapText="1"/>
    </xf>
    <xf numFmtId="164" fontId="14" fillId="8" borderId="1" xfId="0" applyNumberFormat="1" applyFont="1" applyFill="1" applyBorder="1" applyAlignment="1">
      <alignment horizontal="center" vertical="center" wrapText="1"/>
    </xf>
    <xf numFmtId="164" fontId="15" fillId="3" borderId="1" xfId="0" applyNumberFormat="1" applyFont="1" applyFill="1" applyBorder="1" applyAlignment="1">
      <alignment horizontal="center" vertical="center" wrapText="1"/>
    </xf>
    <xf numFmtId="164" fontId="14" fillId="9" borderId="1" xfId="0" applyNumberFormat="1" applyFont="1" applyFill="1" applyBorder="1" applyAlignment="1">
      <alignment horizontal="center" vertical="center" wrapText="1"/>
    </xf>
    <xf numFmtId="164" fontId="15" fillId="9" borderId="1" xfId="0" applyNumberFormat="1" applyFont="1" applyFill="1" applyBorder="1" applyAlignment="1">
      <alignment horizontal="center" vertical="center" wrapText="1"/>
    </xf>
    <xf numFmtId="164" fontId="15" fillId="15" borderId="1" xfId="0" applyNumberFormat="1" applyFont="1" applyFill="1" applyBorder="1" applyAlignment="1">
      <alignment horizontal="center" vertical="center" wrapText="1"/>
    </xf>
    <xf numFmtId="164" fontId="15" fillId="15" borderId="4" xfId="0" applyNumberFormat="1" applyFont="1" applyFill="1" applyBorder="1" applyAlignment="1">
      <alignment horizontal="center" vertical="center" wrapText="1"/>
    </xf>
    <xf numFmtId="164" fontId="15" fillId="10" borderId="1" xfId="0" applyNumberFormat="1"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164" fontId="15" fillId="12" borderId="1" xfId="0" applyNumberFormat="1" applyFont="1" applyFill="1" applyBorder="1" applyAlignment="1">
      <alignment horizontal="center" vertical="center" wrapText="1"/>
    </xf>
    <xf numFmtId="164" fontId="14" fillId="4" borderId="1" xfId="1" applyFont="1" applyFill="1" applyBorder="1" applyAlignment="1">
      <alignment vertical="center" wrapText="1"/>
    </xf>
    <xf numFmtId="164" fontId="0" fillId="0" borderId="0" xfId="0" applyNumberFormat="1"/>
    <xf numFmtId="0" fontId="15" fillId="11" borderId="1"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0" fillId="0" borderId="0" xfId="0" applyAlignment="1">
      <alignment vertical="center"/>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10" fontId="14" fillId="4" borderId="1" xfId="2" applyNumberFormat="1" applyFont="1" applyFill="1" applyBorder="1" applyAlignment="1">
      <alignment horizontal="center" vertical="center" wrapText="1"/>
    </xf>
    <xf numFmtId="17" fontId="14" fillId="6" borderId="1" xfId="0" applyNumberFormat="1" applyFont="1" applyFill="1" applyBorder="1" applyAlignment="1">
      <alignment horizontal="center" vertical="center" wrapText="1"/>
    </xf>
    <xf numFmtId="9" fontId="14" fillId="5" borderId="1" xfId="0" applyNumberFormat="1" applyFont="1" applyFill="1" applyBorder="1" applyAlignment="1">
      <alignment horizontal="center" vertical="center" wrapText="1"/>
    </xf>
    <xf numFmtId="0" fontId="15" fillId="16"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0" fontId="14" fillId="5" borderId="1" xfId="0" applyNumberFormat="1" applyFont="1" applyFill="1" applyBorder="1" applyAlignment="1">
      <alignment horizontal="center" vertical="center" wrapText="1"/>
    </xf>
    <xf numFmtId="10" fontId="14" fillId="6" borderId="1" xfId="0" applyNumberFormat="1" applyFont="1" applyFill="1" applyBorder="1" applyAlignment="1">
      <alignment horizontal="left" vertical="center" wrapText="1" indent="5"/>
    </xf>
    <xf numFmtId="10" fontId="14" fillId="13" borderId="1" xfId="0" applyNumberFormat="1" applyFont="1" applyFill="1" applyBorder="1" applyAlignment="1">
      <alignment horizontal="center" vertical="center" wrapText="1"/>
    </xf>
    <xf numFmtId="3" fontId="14" fillId="13" borderId="1" xfId="0" applyNumberFormat="1" applyFont="1" applyFill="1" applyBorder="1" applyAlignment="1">
      <alignment horizontal="center" vertical="center" wrapText="1"/>
    </xf>
    <xf numFmtId="10" fontId="15" fillId="7" borderId="1" xfId="0" applyNumberFormat="1" applyFont="1" applyFill="1" applyBorder="1" applyAlignment="1">
      <alignment horizontal="center" vertical="center" wrapText="1"/>
    </xf>
    <xf numFmtId="10" fontId="15" fillId="14" borderId="1" xfId="0" applyNumberFormat="1" applyFont="1" applyFill="1" applyBorder="1" applyAlignment="1">
      <alignment horizontal="center" vertical="center" wrapText="1"/>
    </xf>
    <xf numFmtId="10" fontId="15" fillId="8" borderId="1" xfId="0" applyNumberFormat="1" applyFont="1" applyFill="1" applyBorder="1" applyAlignment="1">
      <alignment horizontal="center" vertical="center" wrapText="1"/>
    </xf>
    <xf numFmtId="3" fontId="14" fillId="8" borderId="1" xfId="0" applyNumberFormat="1" applyFont="1" applyFill="1" applyBorder="1" applyAlignment="1">
      <alignment horizontal="center" vertical="center" wrapText="1"/>
    </xf>
    <xf numFmtId="10" fontId="15" fillId="3" borderId="1" xfId="0" applyNumberFormat="1" applyFont="1" applyFill="1" applyBorder="1" applyAlignment="1">
      <alignment horizontal="center" vertical="center" wrapText="1"/>
    </xf>
    <xf numFmtId="10" fontId="14" fillId="9" borderId="1" xfId="0" applyNumberFormat="1" applyFont="1" applyFill="1" applyBorder="1" applyAlignment="1">
      <alignment horizontal="center" vertical="center" wrapText="1"/>
    </xf>
    <xf numFmtId="10" fontId="15" fillId="15" borderId="1" xfId="0" applyNumberFormat="1" applyFont="1" applyFill="1" applyBorder="1" applyAlignment="1">
      <alignment horizontal="center" vertical="center" wrapText="1"/>
    </xf>
    <xf numFmtId="3" fontId="15" fillId="15" borderId="1" xfId="0" applyNumberFormat="1" applyFont="1" applyFill="1" applyBorder="1" applyAlignment="1">
      <alignment horizontal="center" vertical="center" wrapText="1"/>
    </xf>
    <xf numFmtId="10" fontId="15" fillId="10" borderId="1" xfId="0" applyNumberFormat="1" applyFont="1" applyFill="1" applyBorder="1" applyAlignment="1">
      <alignment horizontal="center" vertical="center" wrapText="1"/>
    </xf>
    <xf numFmtId="10" fontId="15" fillId="11" borderId="1" xfId="0" applyNumberFormat="1" applyFont="1" applyFill="1" applyBorder="1" applyAlignment="1">
      <alignment horizontal="center" vertical="center" wrapText="1"/>
    </xf>
    <xf numFmtId="10" fontId="15" fillId="12" borderId="1"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5" fillId="15" borderId="6" xfId="0" applyFont="1" applyFill="1" applyBorder="1" applyAlignment="1">
      <alignment horizontal="center" vertical="center" wrapText="1"/>
    </xf>
    <xf numFmtId="0" fontId="15" fillId="15" borderId="5"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3" fontId="14" fillId="4" borderId="4" xfId="0" applyNumberFormat="1" applyFont="1" applyFill="1" applyBorder="1" applyAlignment="1">
      <alignment horizontal="center" vertical="center" wrapText="1"/>
    </xf>
    <xf numFmtId="1" fontId="14" fillId="6" borderId="4" xfId="0" applyNumberFormat="1" applyFont="1" applyFill="1" applyBorder="1" applyAlignment="1">
      <alignment horizontal="center" vertical="center" wrapText="1"/>
    </xf>
    <xf numFmtId="1" fontId="14" fillId="6" borderId="5" xfId="0" applyNumberFormat="1" applyFont="1" applyFill="1" applyBorder="1" applyAlignment="1">
      <alignment horizontal="center" vertical="center" wrapText="1"/>
    </xf>
    <xf numFmtId="1" fontId="14" fillId="6" borderId="6" xfId="0" applyNumberFormat="1"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10" fontId="14" fillId="14" borderId="4" xfId="0" applyNumberFormat="1" applyFont="1" applyFill="1" applyBorder="1" applyAlignment="1">
      <alignment horizontal="center" vertical="center" wrapText="1"/>
    </xf>
    <xf numFmtId="3" fontId="14" fillId="13" borderId="4" xfId="0" applyNumberFormat="1" applyFont="1" applyFill="1" applyBorder="1" applyAlignment="1">
      <alignment horizontal="center" vertical="center" wrapText="1"/>
    </xf>
    <xf numFmtId="1" fontId="15" fillId="8" borderId="4" xfId="0" applyNumberFormat="1" applyFont="1" applyFill="1" applyBorder="1" applyAlignment="1">
      <alignment horizontal="center" vertical="center" wrapText="1"/>
    </xf>
    <xf numFmtId="1" fontId="15" fillId="8" borderId="5" xfId="0" applyNumberFormat="1" applyFont="1" applyFill="1" applyBorder="1" applyAlignment="1">
      <alignment horizontal="center" vertical="center" wrapText="1"/>
    </xf>
    <xf numFmtId="1" fontId="15" fillId="8" borderId="6"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1" fontId="14" fillId="3" borderId="5"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7" borderId="4" xfId="0" applyNumberFormat="1" applyFont="1" applyFill="1" applyBorder="1" applyAlignment="1">
      <alignment horizontal="center" vertical="center" wrapText="1"/>
    </xf>
    <xf numFmtId="1" fontId="14" fillId="7" borderId="5" xfId="0" applyNumberFormat="1" applyFont="1" applyFill="1" applyBorder="1" applyAlignment="1">
      <alignment horizontal="center" vertical="center" wrapText="1"/>
    </xf>
    <xf numFmtId="1" fontId="14" fillId="7" borderId="6" xfId="0" applyNumberFormat="1" applyFont="1" applyFill="1" applyBorder="1" applyAlignment="1">
      <alignment horizontal="center" vertical="center" wrapText="1"/>
    </xf>
    <xf numFmtId="1" fontId="14" fillId="14" borderId="4" xfId="0" applyNumberFormat="1" applyFont="1" applyFill="1" applyBorder="1" applyAlignment="1">
      <alignment horizontal="center" vertical="center" wrapText="1"/>
    </xf>
    <xf numFmtId="1" fontId="14" fillId="14" borderId="5" xfId="0" applyNumberFormat="1" applyFont="1" applyFill="1" applyBorder="1" applyAlignment="1">
      <alignment horizontal="center" vertical="center" wrapText="1"/>
    </xf>
    <xf numFmtId="1" fontId="14" fillId="14" borderId="6" xfId="0" applyNumberFormat="1" applyFont="1" applyFill="1" applyBorder="1" applyAlignment="1">
      <alignment horizontal="center" vertical="center" wrapText="1"/>
    </xf>
    <xf numFmtId="0" fontId="14" fillId="12" borderId="1" xfId="0" applyFont="1" applyFill="1" applyBorder="1" applyAlignment="1">
      <alignment horizontal="center" vertical="center" wrapText="1"/>
    </xf>
    <xf numFmtId="3" fontId="15" fillId="12" borderId="1" xfId="0" applyNumberFormat="1" applyFont="1" applyFill="1" applyBorder="1" applyAlignment="1">
      <alignment horizontal="center" vertical="center" wrapText="1"/>
    </xf>
    <xf numFmtId="1" fontId="15" fillId="11" borderId="1" xfId="0" applyNumberFormat="1" applyFont="1" applyFill="1" applyBorder="1" applyAlignment="1">
      <alignment horizontal="center" vertical="center" wrapText="1"/>
    </xf>
    <xf numFmtId="1" fontId="14" fillId="9" borderId="4" xfId="0" applyNumberFormat="1" applyFont="1" applyFill="1" applyBorder="1" applyAlignment="1">
      <alignment horizontal="center" vertical="center" wrapText="1"/>
    </xf>
    <xf numFmtId="1" fontId="14" fillId="9" borderId="5" xfId="0" applyNumberFormat="1" applyFont="1" applyFill="1" applyBorder="1" applyAlignment="1">
      <alignment horizontal="center" vertical="center" wrapText="1"/>
    </xf>
    <xf numFmtId="1" fontId="14" fillId="9" borderId="6" xfId="0" applyNumberFormat="1" applyFont="1" applyFill="1" applyBorder="1" applyAlignment="1">
      <alignment horizontal="center" vertical="center" wrapText="1"/>
    </xf>
    <xf numFmtId="1" fontId="15" fillId="15" borderId="4" xfId="0" applyNumberFormat="1" applyFont="1" applyFill="1" applyBorder="1" applyAlignment="1">
      <alignment horizontal="center" vertical="center" wrapText="1"/>
    </xf>
    <xf numFmtId="1" fontId="15" fillId="15" borderId="5" xfId="0" applyNumberFormat="1"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5"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1" fontId="15" fillId="12" borderId="1" xfId="0" applyNumberFormat="1" applyFont="1" applyFill="1" applyBorder="1" applyAlignment="1">
      <alignment horizontal="center" vertical="center" wrapText="1"/>
    </xf>
    <xf numFmtId="1" fontId="14" fillId="13" borderId="4" xfId="0" applyNumberFormat="1" applyFont="1" applyFill="1" applyBorder="1" applyAlignment="1">
      <alignment horizontal="center" vertical="center" wrapText="1"/>
    </xf>
    <xf numFmtId="1" fontId="14" fillId="13" borderId="5" xfId="0" applyNumberFormat="1" applyFont="1" applyFill="1" applyBorder="1" applyAlignment="1">
      <alignment horizontal="center" vertical="center" wrapText="1"/>
    </xf>
    <xf numFmtId="1" fontId="14" fillId="13" borderId="6" xfId="0" applyNumberFormat="1" applyFont="1" applyFill="1" applyBorder="1" applyAlignment="1">
      <alignment horizontal="center" vertical="center" wrapText="1"/>
    </xf>
    <xf numFmtId="1" fontId="14" fillId="4" borderId="4" xfId="0" applyNumberFormat="1" applyFont="1" applyFill="1" applyBorder="1" applyAlignment="1">
      <alignment horizontal="center" vertical="center" wrapText="1"/>
    </xf>
    <xf numFmtId="1" fontId="14" fillId="4" borderId="5" xfId="0" applyNumberFormat="1" applyFont="1" applyFill="1" applyBorder="1" applyAlignment="1">
      <alignment horizontal="center" vertical="center" wrapText="1"/>
    </xf>
    <xf numFmtId="1" fontId="14" fillId="4" borderId="6" xfId="0" applyNumberFormat="1" applyFont="1" applyFill="1" applyBorder="1" applyAlignment="1">
      <alignment horizontal="center" vertical="center" wrapText="1"/>
    </xf>
    <xf numFmtId="1" fontId="14" fillId="5" borderId="4" xfId="0" applyNumberFormat="1" applyFont="1" applyFill="1" applyBorder="1" applyAlignment="1">
      <alignment horizontal="center" vertical="center" wrapText="1"/>
    </xf>
    <xf numFmtId="1" fontId="14" fillId="5" borderId="5" xfId="0"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10" fontId="14" fillId="5" borderId="4" xfId="0" applyNumberFormat="1" applyFont="1" applyFill="1" applyBorder="1" applyAlignment="1">
      <alignment horizontal="center" vertical="center" wrapText="1"/>
    </xf>
    <xf numFmtId="10" fontId="14" fillId="5" borderId="5" xfId="0" applyNumberFormat="1" applyFont="1" applyFill="1" applyBorder="1" applyAlignment="1">
      <alignment horizontal="center" vertical="center" wrapText="1"/>
    </xf>
    <xf numFmtId="10" fontId="14" fillId="5" borderId="6"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164" fontId="14" fillId="5" borderId="6" xfId="0" applyNumberFormat="1" applyFont="1" applyFill="1" applyBorder="1" applyAlignment="1">
      <alignment horizontal="center"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izeth vega" id="{1B0D002C-17B6-034A-AFAC-FF7A8418189C}" userId="ccf3010a4c5d8d7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3" dT="2022-01-25T04:29:48.99" personId="{1B0D002C-17B6-034A-AFAC-FF7A8418189C}" id="{6B041853-9434-E943-B608-D9990846170E}">
    <text xml:space="preserve">- 95.000.000/ICLD
-45.000.000/ESTAMPILLA
</text>
  </threadedComment>
  <threadedComment ref="V7" dT="2022-01-26T15:31:32.46" personId="{1B0D002C-17B6-034A-AFAC-FF7A8418189C}" id="{338BB244-1EA9-774D-8F51-06E9F6DE4A74}">
    <text>- 200 personas por biblioteca trimestralmente</text>
  </threadedComment>
  <threadedComment ref="V8" dT="2022-01-26T15:33:00.35" personId="{1B0D002C-17B6-034A-AFAC-FF7A8418189C}" id="{4F5F9F9B-A971-3B46-A2A4-340B7D449104}">
    <text xml:space="preserve">1.000 personas por biblioteca
</text>
  </threadedComment>
  <threadedComment ref="AG8" dT="2022-01-26T21:03:13.28" personId="{1B0D002C-17B6-034A-AFAC-FF7A8418189C}" id="{434B266B-9F64-9F4F-AD8F-A72EC82083C8}">
    <text xml:space="preserve">LOGISTICA
</text>
  </threadedComment>
  <threadedComment ref="S9" dT="2022-01-25T03:12:28.22" personId="{1B0D002C-17B6-034A-AFAC-FF7A8418189C}" id="{6F6BC26C-FF35-BB4B-B795-EF5CD333085B}">
    <text xml:space="preserve">Tres procesos de formación por biblioteca
</text>
  </threadedComment>
  <threadedComment ref="V9" dT="2022-01-26T15:34:48.60" personId="{1B0D002C-17B6-034A-AFAC-FF7A8418189C}" id="{2ECF3F44-5D88-4444-B804-2A7ECEB028D3}">
    <text>120 personas por biblioteca</text>
  </threadedComment>
  <threadedComment ref="S10" dT="2022-01-25T03:13:03.78" personId="{1B0D002C-17B6-034A-AFAC-FF7A8418189C}" id="{9E283512-EED1-AF44-90F8-AD398B20AE1C}">
    <text xml:space="preserve">Seis 
estrategias por biblioteca
</text>
  </threadedComment>
  <threadedComment ref="V10" dT="2022-01-26T15:45:59.37" personId="{1B0D002C-17B6-034A-AFAC-FF7A8418189C}" id="{7E12A922-44EC-194E-BAD8-3091380717E2}">
    <text xml:space="preserve">500 personas por cada estrategia </text>
  </threadedComment>
  <threadedComment ref="S11" dT="2022-01-25T03:16:30.80" personId="{1B0D002C-17B6-034A-AFAC-FF7A8418189C}" id="{485A42E0-DA5C-504E-9E34-BA2F81FF7D84}">
    <text xml:space="preserve">Tres por biblioteca
</text>
  </threadedComment>
  <threadedComment ref="V11" dT="2022-01-26T15:47:34.22" personId="{1B0D002C-17B6-034A-AFAC-FF7A8418189C}" id="{180FCE3E-DB56-9F4C-ACDD-DFF853FA1AFE}">
    <text xml:space="preserve">100 personas por cada club de lectura
</text>
  </threadedComment>
  <threadedComment ref="S12" dT="2022-01-25T03:18:54.44" personId="{1B0D002C-17B6-034A-AFAC-FF7A8418189C}" id="{124B9924-8FE9-3D44-9DB3-9D47E4526A9F}">
    <text>Seis por biblioteca</text>
  </threadedComment>
  <threadedComment ref="V12" dT="2022-01-26T15:57:11.49" personId="{1B0D002C-17B6-034A-AFAC-FF7A8418189C}" id="{7162518A-AC8D-9545-8524-86C144CDB787}">
    <text>328 personas en cada estrategia</text>
  </threadedComment>
  <threadedComment ref="S13" dT="2022-01-25T03:20:31.02" personId="{1B0D002C-17B6-034A-AFAC-FF7A8418189C}" id="{8DD781AA-F77F-8D40-8FB6-362E6FFEB5D3}">
    <text>Diez por biblioteca</text>
  </threadedComment>
  <threadedComment ref="V13" dT="2022-01-26T16:03:00.66" personId="{1B0D002C-17B6-034A-AFAC-FF7A8418189C}" id="{0A9F4DFD-31E1-3C49-B139-7CAE9537AFDD}">
    <text>50 personas por biblioteca</text>
  </threadedComment>
  <threadedComment ref="AB13" dT="2022-01-25T04:30:11.63" personId="{1B0D002C-17B6-034A-AFAC-FF7A8418189C}" id="{BC884120-171E-BB48-822D-410A3B5B26EC}">
    <text>- 30.000.000/ ICLD
- 35.000.000/SGP
-35.000.000/ESTAMPILLA</text>
  </threadedComment>
  <threadedComment ref="AG13" dT="2022-01-26T21:12:13.94" personId="{1B0D002C-17B6-034A-AFAC-FF7A8418189C}" id="{E3071054-5539-7D49-916D-E5FC298338B4}">
    <text xml:space="preserve">4
</text>
  </threadedComment>
  <threadedComment ref="V14" dT="2022-01-26T16:03:09.82" personId="{1B0D002C-17B6-034A-AFAC-FF7A8418189C}" id="{F5E109D3-33C5-5143-94F8-DA781B32EABE}">
    <text>50 personas por biblioteca</text>
  </threadedComment>
  <threadedComment ref="S15" dT="2022-01-25T03:22:45.81" personId="{1B0D002C-17B6-034A-AFAC-FF7A8418189C}" id="{449A68B1-A5FA-9543-9041-4DA1519C2057}">
    <text>Seis por biblioteca</text>
  </threadedComment>
  <threadedComment ref="V15" dT="2022-01-26T16:03:44.98" personId="{1B0D002C-17B6-034A-AFAC-FF7A8418189C}" id="{4392D184-CE4F-F147-8683-6797CC82E905}">
    <text xml:space="preserve">50 por biblioteca
</text>
  </threadedComment>
  <threadedComment ref="V16" dT="2022-01-26T16:04:13.08" personId="{1B0D002C-17B6-034A-AFAC-FF7A8418189C}" id="{83B570FB-02AB-584F-A2FE-9319F17255E6}">
    <text xml:space="preserve">50 por alianza
</text>
  </threadedComment>
  <threadedComment ref="V17" dT="2022-01-26T16:04:44.72" personId="{1B0D002C-17B6-034A-AFAC-FF7A8418189C}" id="{C18ED0C4-78C8-6041-8EAE-7E7C2E0CDEAE}">
    <text xml:space="preserve">50 por  taller
</text>
  </threadedComment>
  <threadedComment ref="AB18" dT="2022-01-25T04:55:17.78" personId="{1B0D002C-17B6-034A-AFAC-FF7A8418189C}" id="{6A7B4CFA-0A38-7D4B-AB4E-C99067FEFF3C}">
    <text>- 279.360.000/ICLD
- 100.480.160/ESTAMPILLA
- 539.417.050 /SGP
- 250.000.000/ VENTAS TAM
- 213.800.000/ LEP
- 26.179.596/REND. SGP</text>
  </threadedComment>
  <threadedComment ref="AB24" dT="2022-01-25T04:59:46.24" personId="{1B0D002C-17B6-034A-AFAC-FF7A8418189C}" id="{48392F86-71DA-9143-836D-0AD56DF94628}">
    <text xml:space="preserve">- 147.962.307/SGP
- 50.000.000/ICLD
</text>
  </threadedComment>
  <threadedComment ref="AB31" dT="2022-01-25T05:08:25.82" personId="{1B0D002C-17B6-034A-AFAC-FF7A8418189C}" id="{E3417273-87D3-164C-AB79-19D8533B3ACE}">
    <text>- 31.000.000/ICLD
- 49.869.037/DELINEACION URBANA
- 14.962.307/SGP</text>
  </threadedComment>
  <threadedComment ref="AB32" dT="2022-01-25T05:10:31.25" personId="{1B0D002C-17B6-034A-AFAC-FF7A8418189C}" id="{CB666192-E697-114C-B65B-619D4B30128C}">
    <text>- 40.000.000/ESTAMPILLA
- 40.000.000/SGP</text>
  </threadedComment>
  <threadedComment ref="AB33" dT="2022-01-25T05:11:32.18" personId="{1B0D002C-17B6-034A-AFAC-FF7A8418189C}" id="{A66D8B06-A623-D247-82F5-14C98CF9D693}">
    <text xml:space="preserve">- 40.000.000/ESTAMPILLA
- 30.000.000/SGP
</text>
  </threadedComment>
  <threadedComment ref="AB37" dT="2022-01-25T05:21:04.16" personId="{1B0D002C-17B6-034A-AFAC-FF7A8418189C}" id="{4623EA6F-EF65-0044-BBDA-B27FDE3129B1}">
    <text>- 80.457.249/ICLD
- 555.653.440/ESTAMPILLA
- 57.233.509/SGP</text>
  </threadedComment>
  <threadedComment ref="AB50" dT="2022-01-25T05:38:19.52" personId="{1B0D002C-17B6-034A-AFAC-FF7A8418189C}" id="{4B987768-22B2-384F-A3D2-56164F4F5F5D}">
    <text xml:space="preserve">- 198.000.000/ICLD
- 46.800.000/ESTAMPILLA
- 25.984.604/SGP
- 3.985.000/MULTAS Y SANCIONES
- 4.679.750/RENDIMIENTOS FINANCIEROS
- 265.613.000/ CONVENIOS Y VENTAS
</text>
  </threadedComment>
  <threadedComment ref="AB53" dT="2022-01-25T05:32:41.33" personId="{1B0D002C-17B6-034A-AFAC-FF7A8418189C}" id="{79704920-FC47-4045-9710-F3581C8485BD}">
    <text xml:space="preserve">- 198.000.000/ESTAMPILLA
- 2.000.000/ICLD
</text>
  </threadedComment>
  <threadedComment ref="AB59" dT="2022-01-25T06:17:46.39" personId="{1B0D002C-17B6-034A-AFAC-FF7A8418189C}" id="{84F6435E-02B3-B347-8B65-6E7F3697742B}">
    <text xml:space="preserve">- 90.000.000/ICLD
</text>
  </threadedComment>
  <threadedComment ref="AB64" dT="2022-01-25T06:21:45.67" personId="{1B0D002C-17B6-034A-AFAC-FF7A8418189C}" id="{138CF55D-EE82-A749-8E8E-BED8C9450A11}">
    <text>- 150.000.000/ICLD
- 40.000.000/ESTAMPILLA</text>
  </threadedComment>
  <threadedComment ref="AB67" dT="2022-01-25T06:23:22.56" personId="{1B0D002C-17B6-034A-AFAC-FF7A8418189C}" id="{FCC467FF-BC29-2047-B028-F4283B1820BD}">
    <text xml:space="preserve">- 3.951.903/SGP
- 21.600.000/ESTAMPILLA
</text>
  </threadedComment>
  <threadedComment ref="AB68" dT="2022-01-25T06:36:07.20" personId="{1B0D002C-17B6-034A-AFAC-FF7A8418189C}" id="{01259014-7588-454A-9F99-80B960337D20}">
    <text>-30.000.000/ICLD
- 31.600.000/ESTAMPILLA
- 104.951.903/SGP</text>
  </threadedComment>
  <threadedComment ref="R73" dT="2021-01-28T16:21:34.61" personId="{1B0D002C-17B6-034A-AFAC-FF7A8418189C}" id="{AFD88069-68AD-0844-BDAE-AAECE7E50A6F}">
    <text>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ext>
  </threadedComment>
  <threadedComment ref="L77" dT="2021-01-28T16:07:03.05" personId="{1B0D002C-17B6-034A-AFAC-FF7A8418189C}" id="{D812E9C7-F063-0149-9B8F-AF3504C5BAC2}">
    <text>Meta compartida con IDER Y PARTICIPACIÓN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
  <sheetViews>
    <sheetView tabSelected="1" topLeftCell="K7" zoomScale="90" zoomScaleNormal="90" workbookViewId="0">
      <selection activeCell="N3" sqref="N3:N12"/>
    </sheetView>
  </sheetViews>
  <sheetFormatPr baseColWidth="10" defaultColWidth="11.453125" defaultRowHeight="18.5" x14ac:dyDescent="0.35"/>
  <cols>
    <col min="1" max="1" width="16.453125" customWidth="1"/>
    <col min="2" max="2" width="18" customWidth="1"/>
    <col min="3" max="3" width="20.26953125" customWidth="1"/>
    <col min="4" max="4" width="20.1796875" customWidth="1"/>
    <col min="5" max="5" width="21" customWidth="1"/>
    <col min="6" max="6" width="19.7265625" customWidth="1"/>
    <col min="7" max="8" width="40.81640625" customWidth="1"/>
    <col min="9" max="9" width="28.7265625" customWidth="1"/>
    <col min="10" max="10" width="22.7265625" customWidth="1"/>
    <col min="11" max="11" width="39.1796875" style="11" customWidth="1"/>
    <col min="12" max="12" width="52" style="10" customWidth="1"/>
    <col min="13" max="13" width="29.1796875" style="9" customWidth="1"/>
    <col min="14" max="14" width="23.453125" style="8" customWidth="1"/>
    <col min="15" max="15" width="38.26953125" style="7" customWidth="1"/>
    <col min="16" max="16" width="18.81640625" style="6" customWidth="1"/>
    <col min="17" max="17" width="28.1796875" style="5" customWidth="1"/>
    <col min="18" max="18" width="48.81640625" style="13" customWidth="1"/>
    <col min="19" max="19" width="20.81640625" style="4" customWidth="1"/>
    <col min="20" max="20" width="18.26953125" style="11" customWidth="1"/>
    <col min="21" max="21" width="18.1796875" style="11" customWidth="1"/>
    <col min="22" max="22" width="20.453125" style="3" customWidth="1"/>
    <col min="23" max="23" width="18.81640625" style="2" customWidth="1"/>
    <col min="24" max="24" width="21" style="11" customWidth="1"/>
    <col min="25" max="25" width="18.81640625" style="1" customWidth="1"/>
    <col min="26" max="26" width="19.26953125" customWidth="1"/>
    <col min="27" max="27" width="17.26953125" customWidth="1"/>
    <col min="28" max="28" width="19.453125" customWidth="1"/>
    <col min="29" max="29" width="40.453125" customWidth="1"/>
    <col min="30" max="30" width="34.81640625" style="11" customWidth="1"/>
    <col min="31" max="31" width="35.7265625" style="85" customWidth="1"/>
    <col min="32" max="32" width="17.81640625" customWidth="1"/>
    <col min="33" max="33" width="32.26953125" customWidth="1"/>
    <col min="34" max="34" width="15.1796875" customWidth="1"/>
    <col min="35" max="35" width="18.453125" customWidth="1"/>
  </cols>
  <sheetData>
    <row r="1" spans="1:35" ht="18.75" customHeight="1" x14ac:dyDescent="0.35">
      <c r="A1" s="121" t="s">
        <v>34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row>
    <row r="2" spans="1:35" s="12" customFormat="1" ht="78.75" customHeight="1" x14ac:dyDescent="0.3">
      <c r="A2" s="14" t="s">
        <v>22</v>
      </c>
      <c r="B2" s="14" t="s">
        <v>21</v>
      </c>
      <c r="C2" s="14" t="s">
        <v>20</v>
      </c>
      <c r="D2" s="14" t="s">
        <v>19</v>
      </c>
      <c r="E2" s="14" t="s">
        <v>18</v>
      </c>
      <c r="F2" s="14" t="s">
        <v>17</v>
      </c>
      <c r="G2" s="14" t="s">
        <v>16</v>
      </c>
      <c r="H2" s="14" t="s">
        <v>86</v>
      </c>
      <c r="I2" s="14" t="s">
        <v>15</v>
      </c>
      <c r="J2" s="14" t="s">
        <v>14</v>
      </c>
      <c r="K2" s="15" t="s">
        <v>13</v>
      </c>
      <c r="L2" s="14" t="s">
        <v>32</v>
      </c>
      <c r="M2" s="16" t="s">
        <v>12</v>
      </c>
      <c r="N2" s="16" t="s">
        <v>26</v>
      </c>
      <c r="O2" s="17" t="s">
        <v>11</v>
      </c>
      <c r="P2" s="18" t="s">
        <v>30</v>
      </c>
      <c r="Q2" s="19" t="s">
        <v>10</v>
      </c>
      <c r="R2" s="19" t="s">
        <v>9</v>
      </c>
      <c r="S2" s="20" t="s">
        <v>33</v>
      </c>
      <c r="T2" s="21" t="s">
        <v>8</v>
      </c>
      <c r="U2" s="21" t="s">
        <v>31</v>
      </c>
      <c r="V2" s="21" t="s">
        <v>24</v>
      </c>
      <c r="W2" s="21" t="s">
        <v>25</v>
      </c>
      <c r="X2" s="21" t="s">
        <v>27</v>
      </c>
      <c r="Y2" s="14" t="s">
        <v>7</v>
      </c>
      <c r="Z2" s="14" t="s">
        <v>6</v>
      </c>
      <c r="AA2" s="14" t="s">
        <v>5</v>
      </c>
      <c r="AB2" s="22" t="s">
        <v>28</v>
      </c>
      <c r="AC2" s="22" t="s">
        <v>4</v>
      </c>
      <c r="AD2" s="14" t="s">
        <v>3</v>
      </c>
      <c r="AE2" s="14" t="s">
        <v>2</v>
      </c>
      <c r="AF2" s="14" t="s">
        <v>1</v>
      </c>
      <c r="AG2" s="14" t="s">
        <v>29</v>
      </c>
      <c r="AH2" s="14" t="s">
        <v>23</v>
      </c>
      <c r="AI2" s="14" t="s">
        <v>0</v>
      </c>
    </row>
    <row r="3" spans="1:35" ht="91" customHeight="1" x14ac:dyDescent="0.35">
      <c r="A3" s="122" t="s">
        <v>35</v>
      </c>
      <c r="B3" s="122" t="s">
        <v>36</v>
      </c>
      <c r="C3" s="122" t="s">
        <v>37</v>
      </c>
      <c r="D3" s="122" t="s">
        <v>38</v>
      </c>
      <c r="E3" s="122" t="s">
        <v>39</v>
      </c>
      <c r="F3" s="122" t="s">
        <v>56</v>
      </c>
      <c r="G3" s="122" t="s">
        <v>65</v>
      </c>
      <c r="H3" s="133" t="s">
        <v>87</v>
      </c>
      <c r="I3" s="133" t="s">
        <v>110</v>
      </c>
      <c r="J3" s="133" t="s">
        <v>38</v>
      </c>
      <c r="K3" s="122" t="s">
        <v>122</v>
      </c>
      <c r="L3" s="122" t="s">
        <v>123</v>
      </c>
      <c r="M3" s="169">
        <v>133778</v>
      </c>
      <c r="N3" s="169">
        <v>135422</v>
      </c>
      <c r="O3" s="122" t="s">
        <v>163</v>
      </c>
      <c r="P3" s="211">
        <v>2020130010042</v>
      </c>
      <c r="Q3" s="122" t="s">
        <v>176</v>
      </c>
      <c r="R3" s="32" t="s">
        <v>188</v>
      </c>
      <c r="S3" s="32">
        <v>18</v>
      </c>
      <c r="T3" s="80" t="s">
        <v>284</v>
      </c>
      <c r="U3" s="80">
        <v>330</v>
      </c>
      <c r="V3" s="80">
        <v>18</v>
      </c>
      <c r="W3" s="86">
        <v>18</v>
      </c>
      <c r="X3" s="98">
        <f>AB3/SUM($AB$3:$AB$17)</f>
        <v>0.12034206216859757</v>
      </c>
      <c r="Y3" s="122" t="s">
        <v>264</v>
      </c>
      <c r="Z3" s="122" t="s">
        <v>267</v>
      </c>
      <c r="AA3" s="32" t="s">
        <v>258</v>
      </c>
      <c r="AB3" s="58">
        <v>140000000</v>
      </c>
      <c r="AC3" s="32" t="s">
        <v>272</v>
      </c>
      <c r="AD3" s="122" t="s">
        <v>285</v>
      </c>
      <c r="AE3" s="62" t="s">
        <v>286</v>
      </c>
      <c r="AF3" s="62" t="s">
        <v>322</v>
      </c>
      <c r="AG3" s="62" t="s">
        <v>323</v>
      </c>
      <c r="AH3" s="62" t="s">
        <v>321</v>
      </c>
      <c r="AI3" s="62"/>
    </row>
    <row r="4" spans="1:35" ht="64" customHeight="1" x14ac:dyDescent="0.35">
      <c r="A4" s="123"/>
      <c r="B4" s="123"/>
      <c r="C4" s="123"/>
      <c r="D4" s="123"/>
      <c r="E4" s="123"/>
      <c r="F4" s="123"/>
      <c r="G4" s="123"/>
      <c r="H4" s="133"/>
      <c r="I4" s="133"/>
      <c r="J4" s="133"/>
      <c r="K4" s="123"/>
      <c r="L4" s="123"/>
      <c r="M4" s="123"/>
      <c r="N4" s="123"/>
      <c r="O4" s="123"/>
      <c r="P4" s="212"/>
      <c r="Q4" s="123"/>
      <c r="R4" s="32" t="s">
        <v>189</v>
      </c>
      <c r="S4" s="32">
        <v>18</v>
      </c>
      <c r="T4" s="80" t="s">
        <v>284</v>
      </c>
      <c r="U4" s="80">
        <v>330</v>
      </c>
      <c r="V4" s="80">
        <v>18</v>
      </c>
      <c r="W4" s="86">
        <v>18</v>
      </c>
      <c r="X4" s="98">
        <f t="shared" ref="X4:X17" si="0">AB4/SUM($AB$3:$AB$17)</f>
        <v>8.5958615834712551E-2</v>
      </c>
      <c r="Y4" s="123"/>
      <c r="Z4" s="123"/>
      <c r="AA4" s="32" t="s">
        <v>258</v>
      </c>
      <c r="AB4" s="58">
        <v>100000000</v>
      </c>
      <c r="AC4" s="32" t="s">
        <v>270</v>
      </c>
      <c r="AD4" s="123"/>
      <c r="AE4" s="62" t="s">
        <v>287</v>
      </c>
      <c r="AF4" s="62" t="s">
        <v>322</v>
      </c>
      <c r="AG4" s="62" t="s">
        <v>323</v>
      </c>
      <c r="AH4" s="62" t="s">
        <v>321</v>
      </c>
      <c r="AI4" s="62"/>
    </row>
    <row r="5" spans="1:35" ht="110.15" customHeight="1" x14ac:dyDescent="0.35">
      <c r="A5" s="123"/>
      <c r="B5" s="123"/>
      <c r="C5" s="123"/>
      <c r="D5" s="123"/>
      <c r="E5" s="123"/>
      <c r="F5" s="123"/>
      <c r="G5" s="123"/>
      <c r="H5" s="133"/>
      <c r="I5" s="133"/>
      <c r="J5" s="133"/>
      <c r="K5" s="123"/>
      <c r="L5" s="123"/>
      <c r="M5" s="123"/>
      <c r="N5" s="123"/>
      <c r="O5" s="123"/>
      <c r="P5" s="212"/>
      <c r="Q5" s="123"/>
      <c r="R5" s="32" t="s">
        <v>190</v>
      </c>
      <c r="S5" s="32">
        <v>4</v>
      </c>
      <c r="T5" s="80" t="s">
        <v>282</v>
      </c>
      <c r="U5" s="80">
        <v>300</v>
      </c>
      <c r="V5" s="80">
        <v>144</v>
      </c>
      <c r="W5" s="102">
        <v>184</v>
      </c>
      <c r="X5" s="98">
        <f t="shared" si="0"/>
        <v>6.0171031084298783E-2</v>
      </c>
      <c r="Y5" s="123"/>
      <c r="Z5" s="123"/>
      <c r="AA5" s="32" t="s">
        <v>258</v>
      </c>
      <c r="AB5" s="58">
        <v>70000000</v>
      </c>
      <c r="AC5" s="32" t="s">
        <v>271</v>
      </c>
      <c r="AD5" s="123"/>
      <c r="AE5" s="62" t="s">
        <v>288</v>
      </c>
      <c r="AF5" s="62" t="s">
        <v>322</v>
      </c>
      <c r="AG5" s="62" t="s">
        <v>330</v>
      </c>
      <c r="AH5" s="62" t="s">
        <v>282</v>
      </c>
      <c r="AI5" s="62"/>
    </row>
    <row r="6" spans="1:35" ht="85" customHeight="1" x14ac:dyDescent="0.35">
      <c r="A6" s="123"/>
      <c r="B6" s="123"/>
      <c r="C6" s="123"/>
      <c r="D6" s="123"/>
      <c r="E6" s="123"/>
      <c r="F6" s="123"/>
      <c r="G6" s="123"/>
      <c r="H6" s="133"/>
      <c r="I6" s="133"/>
      <c r="J6" s="133"/>
      <c r="K6" s="123"/>
      <c r="L6" s="123"/>
      <c r="M6" s="123"/>
      <c r="N6" s="123"/>
      <c r="O6" s="123"/>
      <c r="P6" s="212"/>
      <c r="Q6" s="123"/>
      <c r="R6" s="32" t="s">
        <v>191</v>
      </c>
      <c r="S6" s="32">
        <v>1</v>
      </c>
      <c r="T6" s="80" t="s">
        <v>283</v>
      </c>
      <c r="U6" s="80">
        <v>30</v>
      </c>
      <c r="V6" s="80">
        <v>36</v>
      </c>
      <c r="W6" s="86">
        <v>36</v>
      </c>
      <c r="X6" s="98">
        <f t="shared" si="0"/>
        <v>3.4383446333885022E-2</v>
      </c>
      <c r="Y6" s="123"/>
      <c r="Z6" s="123"/>
      <c r="AA6" s="32" t="s">
        <v>258</v>
      </c>
      <c r="AB6" s="58">
        <v>40000000</v>
      </c>
      <c r="AC6" s="32" t="s">
        <v>271</v>
      </c>
      <c r="AD6" s="123"/>
      <c r="AE6" s="62" t="s">
        <v>288</v>
      </c>
      <c r="AF6" s="62" t="s">
        <v>322</v>
      </c>
      <c r="AG6" s="62" t="s">
        <v>325</v>
      </c>
      <c r="AH6" s="62" t="s">
        <v>331</v>
      </c>
      <c r="AI6" s="62"/>
    </row>
    <row r="7" spans="1:35" ht="104.15" customHeight="1" x14ac:dyDescent="0.35">
      <c r="A7" s="123"/>
      <c r="B7" s="123"/>
      <c r="C7" s="123"/>
      <c r="D7" s="123"/>
      <c r="E7" s="123"/>
      <c r="F7" s="123"/>
      <c r="G7" s="123"/>
      <c r="H7" s="133"/>
      <c r="I7" s="133"/>
      <c r="J7" s="133"/>
      <c r="K7" s="123"/>
      <c r="L7" s="123"/>
      <c r="M7" s="123"/>
      <c r="N7" s="123"/>
      <c r="O7" s="123"/>
      <c r="P7" s="212"/>
      <c r="Q7" s="123"/>
      <c r="R7" s="32" t="s">
        <v>192</v>
      </c>
      <c r="S7" s="32">
        <v>18</v>
      </c>
      <c r="T7" s="80" t="s">
        <v>284</v>
      </c>
      <c r="U7" s="80">
        <v>330</v>
      </c>
      <c r="V7" s="80">
        <v>14400</v>
      </c>
      <c r="W7" s="102">
        <v>25342</v>
      </c>
      <c r="X7" s="98">
        <f t="shared" si="0"/>
        <v>8.5958615834712551E-2</v>
      </c>
      <c r="Y7" s="123"/>
      <c r="Z7" s="123"/>
      <c r="AA7" s="32" t="s">
        <v>258</v>
      </c>
      <c r="AB7" s="58">
        <v>100000000</v>
      </c>
      <c r="AC7" s="32" t="s">
        <v>270</v>
      </c>
      <c r="AD7" s="123"/>
      <c r="AE7" s="62" t="s">
        <v>287</v>
      </c>
      <c r="AF7" s="62" t="s">
        <v>322</v>
      </c>
      <c r="AG7" s="62" t="s">
        <v>326</v>
      </c>
      <c r="AH7" s="62" t="s">
        <v>321</v>
      </c>
      <c r="AI7" s="62"/>
    </row>
    <row r="8" spans="1:35" ht="75" customHeight="1" x14ac:dyDescent="0.35">
      <c r="A8" s="123"/>
      <c r="B8" s="123"/>
      <c r="C8" s="123"/>
      <c r="D8" s="123"/>
      <c r="E8" s="123"/>
      <c r="F8" s="123"/>
      <c r="G8" s="123"/>
      <c r="H8" s="133"/>
      <c r="I8" s="133"/>
      <c r="J8" s="133"/>
      <c r="K8" s="123"/>
      <c r="L8" s="123"/>
      <c r="M8" s="123"/>
      <c r="N8" s="123"/>
      <c r="O8" s="123"/>
      <c r="P8" s="212"/>
      <c r="Q8" s="123"/>
      <c r="R8" s="32" t="s">
        <v>193</v>
      </c>
      <c r="S8" s="32">
        <v>2</v>
      </c>
      <c r="T8" s="80" t="s">
        <v>282</v>
      </c>
      <c r="U8" s="80">
        <v>300</v>
      </c>
      <c r="V8" s="80">
        <v>18000</v>
      </c>
      <c r="W8" s="86">
        <v>3800</v>
      </c>
      <c r="X8" s="98">
        <f t="shared" si="0"/>
        <v>2.5787584750413765E-2</v>
      </c>
      <c r="Y8" s="123"/>
      <c r="Z8" s="123"/>
      <c r="AA8" s="32" t="s">
        <v>258</v>
      </c>
      <c r="AB8" s="58">
        <v>30000000</v>
      </c>
      <c r="AC8" s="32" t="s">
        <v>271</v>
      </c>
      <c r="AD8" s="123"/>
      <c r="AE8" s="62" t="s">
        <v>288</v>
      </c>
      <c r="AF8" s="62" t="s">
        <v>322</v>
      </c>
      <c r="AG8" s="62" t="s">
        <v>327</v>
      </c>
      <c r="AH8" s="62" t="s">
        <v>282</v>
      </c>
      <c r="AI8" s="62"/>
    </row>
    <row r="9" spans="1:35" ht="178" customHeight="1" x14ac:dyDescent="0.35">
      <c r="A9" s="123"/>
      <c r="B9" s="123"/>
      <c r="C9" s="123"/>
      <c r="D9" s="123"/>
      <c r="E9" s="123"/>
      <c r="F9" s="123"/>
      <c r="G9" s="123"/>
      <c r="H9" s="133"/>
      <c r="I9" s="133"/>
      <c r="J9" s="133"/>
      <c r="K9" s="123"/>
      <c r="L9" s="123"/>
      <c r="M9" s="123"/>
      <c r="N9" s="123"/>
      <c r="O9" s="123"/>
      <c r="P9" s="212"/>
      <c r="Q9" s="123"/>
      <c r="R9" s="32" t="s">
        <v>194</v>
      </c>
      <c r="S9" s="32">
        <v>54</v>
      </c>
      <c r="T9" s="80" t="s">
        <v>284</v>
      </c>
      <c r="U9" s="80">
        <v>330</v>
      </c>
      <c r="V9" s="80">
        <v>6480</v>
      </c>
      <c r="W9" s="86">
        <v>9700</v>
      </c>
      <c r="X9" s="98">
        <f t="shared" si="0"/>
        <v>3.8681377125620649E-2</v>
      </c>
      <c r="Y9" s="123"/>
      <c r="Z9" s="123"/>
      <c r="AA9" s="32" t="s">
        <v>258</v>
      </c>
      <c r="AB9" s="58">
        <v>45000000</v>
      </c>
      <c r="AC9" s="32" t="s">
        <v>270</v>
      </c>
      <c r="AD9" s="123"/>
      <c r="AE9" s="62" t="s">
        <v>287</v>
      </c>
      <c r="AF9" s="62" t="s">
        <v>322</v>
      </c>
      <c r="AG9" s="62" t="s">
        <v>326</v>
      </c>
      <c r="AH9" s="62" t="s">
        <v>321</v>
      </c>
      <c r="AI9" s="62"/>
    </row>
    <row r="10" spans="1:35" ht="121" customHeight="1" x14ac:dyDescent="0.35">
      <c r="A10" s="123"/>
      <c r="B10" s="123"/>
      <c r="C10" s="123"/>
      <c r="D10" s="123"/>
      <c r="E10" s="123"/>
      <c r="F10" s="123"/>
      <c r="G10" s="123"/>
      <c r="H10" s="133"/>
      <c r="I10" s="133"/>
      <c r="J10" s="133"/>
      <c r="K10" s="123"/>
      <c r="L10" s="123"/>
      <c r="M10" s="123"/>
      <c r="N10" s="123"/>
      <c r="O10" s="123"/>
      <c r="P10" s="212"/>
      <c r="Q10" s="123"/>
      <c r="R10" s="32" t="s">
        <v>195</v>
      </c>
      <c r="S10" s="32">
        <v>108</v>
      </c>
      <c r="T10" s="80" t="s">
        <v>284</v>
      </c>
      <c r="U10" s="80">
        <v>330</v>
      </c>
      <c r="V10" s="80">
        <v>54000</v>
      </c>
      <c r="W10" s="102">
        <v>76907</v>
      </c>
      <c r="X10" s="98">
        <f t="shared" si="0"/>
        <v>5.1575169500827529E-2</v>
      </c>
      <c r="Y10" s="123"/>
      <c r="Z10" s="123"/>
      <c r="AA10" s="32" t="s">
        <v>258</v>
      </c>
      <c r="AB10" s="58">
        <v>60000000</v>
      </c>
      <c r="AC10" s="32" t="s">
        <v>270</v>
      </c>
      <c r="AD10" s="123"/>
      <c r="AE10" s="62" t="s">
        <v>287</v>
      </c>
      <c r="AF10" s="62" t="s">
        <v>322</v>
      </c>
      <c r="AG10" s="62" t="s">
        <v>326</v>
      </c>
      <c r="AH10" s="62" t="s">
        <v>321</v>
      </c>
      <c r="AI10" s="62"/>
    </row>
    <row r="11" spans="1:35" ht="86.15" customHeight="1" x14ac:dyDescent="0.35">
      <c r="A11" s="123"/>
      <c r="B11" s="123"/>
      <c r="C11" s="123"/>
      <c r="D11" s="123"/>
      <c r="E11" s="123"/>
      <c r="F11" s="123"/>
      <c r="G11" s="123"/>
      <c r="H11" s="133"/>
      <c r="I11" s="133"/>
      <c r="J11" s="133"/>
      <c r="K11" s="123"/>
      <c r="L11" s="123"/>
      <c r="M11" s="123"/>
      <c r="N11" s="123"/>
      <c r="O11" s="123"/>
      <c r="P11" s="212"/>
      <c r="Q11" s="123"/>
      <c r="R11" s="32" t="s">
        <v>196</v>
      </c>
      <c r="S11" s="32">
        <v>54</v>
      </c>
      <c r="T11" s="80" t="s">
        <v>284</v>
      </c>
      <c r="U11" s="80">
        <v>300</v>
      </c>
      <c r="V11" s="80">
        <v>5400</v>
      </c>
      <c r="W11" s="86">
        <v>9506</v>
      </c>
      <c r="X11" s="98">
        <f t="shared" si="0"/>
        <v>8.5958615834712551E-2</v>
      </c>
      <c r="Y11" s="123"/>
      <c r="Z11" s="123"/>
      <c r="AA11" s="32" t="s">
        <v>258</v>
      </c>
      <c r="AB11" s="58">
        <v>100000000</v>
      </c>
      <c r="AC11" s="32" t="s">
        <v>270</v>
      </c>
      <c r="AD11" s="123"/>
      <c r="AE11" s="62" t="s">
        <v>287</v>
      </c>
      <c r="AF11" s="62" t="s">
        <v>322</v>
      </c>
      <c r="AG11" s="62" t="s">
        <v>326</v>
      </c>
      <c r="AH11" s="62" t="s">
        <v>321</v>
      </c>
      <c r="AI11" s="62"/>
    </row>
    <row r="12" spans="1:35" ht="103" customHeight="1" x14ac:dyDescent="0.35">
      <c r="A12" s="123"/>
      <c r="B12" s="123"/>
      <c r="C12" s="123"/>
      <c r="D12" s="123"/>
      <c r="E12" s="123"/>
      <c r="F12" s="123"/>
      <c r="G12" s="124"/>
      <c r="H12" s="133"/>
      <c r="I12" s="133"/>
      <c r="J12" s="133"/>
      <c r="K12" s="124"/>
      <c r="L12" s="124"/>
      <c r="M12" s="124"/>
      <c r="N12" s="124"/>
      <c r="O12" s="123"/>
      <c r="P12" s="212"/>
      <c r="Q12" s="123"/>
      <c r="R12" s="32" t="s">
        <v>197</v>
      </c>
      <c r="S12" s="32">
        <v>108</v>
      </c>
      <c r="T12" s="80" t="s">
        <v>284</v>
      </c>
      <c r="U12" s="80">
        <v>330</v>
      </c>
      <c r="V12" s="80">
        <v>35424</v>
      </c>
      <c r="W12" s="86">
        <v>8893</v>
      </c>
      <c r="X12" s="98">
        <f t="shared" si="0"/>
        <v>8.5958615834712551E-2</v>
      </c>
      <c r="Y12" s="123"/>
      <c r="Z12" s="123"/>
      <c r="AA12" s="32" t="s">
        <v>258</v>
      </c>
      <c r="AB12" s="58">
        <v>100000000</v>
      </c>
      <c r="AC12" s="32" t="s">
        <v>270</v>
      </c>
      <c r="AD12" s="123"/>
      <c r="AE12" s="62" t="s">
        <v>287</v>
      </c>
      <c r="AF12" s="62" t="s">
        <v>322</v>
      </c>
      <c r="AG12" s="62" t="s">
        <v>326</v>
      </c>
      <c r="AH12" s="62" t="s">
        <v>321</v>
      </c>
      <c r="AI12" s="62"/>
    </row>
    <row r="13" spans="1:35" ht="116.15" customHeight="1" x14ac:dyDescent="0.35">
      <c r="A13" s="123"/>
      <c r="B13" s="123"/>
      <c r="C13" s="123"/>
      <c r="D13" s="123"/>
      <c r="E13" s="123"/>
      <c r="F13" s="123"/>
      <c r="G13" s="122" t="s">
        <v>66</v>
      </c>
      <c r="H13" s="133" t="s">
        <v>88</v>
      </c>
      <c r="I13" s="133" t="s">
        <v>97</v>
      </c>
      <c r="J13" s="133"/>
      <c r="K13" s="122" t="s">
        <v>66</v>
      </c>
      <c r="L13" s="122" t="s">
        <v>124</v>
      </c>
      <c r="M13" s="122">
        <v>187</v>
      </c>
      <c r="N13" s="122">
        <v>345</v>
      </c>
      <c r="O13" s="123"/>
      <c r="P13" s="212"/>
      <c r="Q13" s="123"/>
      <c r="R13" s="32" t="s">
        <v>198</v>
      </c>
      <c r="S13" s="32">
        <v>180</v>
      </c>
      <c r="T13" s="80" t="s">
        <v>282</v>
      </c>
      <c r="U13" s="80">
        <v>300</v>
      </c>
      <c r="V13" s="80">
        <v>9000</v>
      </c>
      <c r="W13" s="102">
        <v>39192</v>
      </c>
      <c r="X13" s="98">
        <f t="shared" si="0"/>
        <v>8.5958615834712551E-2</v>
      </c>
      <c r="Y13" s="123"/>
      <c r="Z13" s="123"/>
      <c r="AA13" s="32" t="s">
        <v>258</v>
      </c>
      <c r="AB13" s="58">
        <v>100000000</v>
      </c>
      <c r="AC13" s="32" t="s">
        <v>273</v>
      </c>
      <c r="AD13" s="123"/>
      <c r="AE13" s="62" t="s">
        <v>289</v>
      </c>
      <c r="AF13" s="62" t="s">
        <v>322</v>
      </c>
      <c r="AG13" s="62" t="s">
        <v>328</v>
      </c>
      <c r="AH13" s="62" t="s">
        <v>321</v>
      </c>
      <c r="AI13" s="62"/>
    </row>
    <row r="14" spans="1:35" ht="150" customHeight="1" x14ac:dyDescent="0.35">
      <c r="A14" s="123"/>
      <c r="B14" s="123"/>
      <c r="C14" s="123"/>
      <c r="D14" s="123"/>
      <c r="E14" s="123"/>
      <c r="F14" s="123"/>
      <c r="G14" s="124"/>
      <c r="H14" s="133"/>
      <c r="I14" s="133"/>
      <c r="J14" s="133"/>
      <c r="K14" s="124"/>
      <c r="L14" s="124"/>
      <c r="M14" s="124"/>
      <c r="N14" s="124"/>
      <c r="O14" s="123"/>
      <c r="P14" s="212"/>
      <c r="Q14" s="123"/>
      <c r="R14" s="32" t="s">
        <v>199</v>
      </c>
      <c r="S14" s="32">
        <v>36</v>
      </c>
      <c r="T14" s="80" t="s">
        <v>284</v>
      </c>
      <c r="U14" s="80">
        <v>330</v>
      </c>
      <c r="V14" s="80">
        <v>1800</v>
      </c>
      <c r="W14" s="102">
        <v>7440</v>
      </c>
      <c r="X14" s="98">
        <f t="shared" si="0"/>
        <v>6.8766892667770044E-2</v>
      </c>
      <c r="Y14" s="123"/>
      <c r="Z14" s="123"/>
      <c r="AA14" s="32" t="s">
        <v>258</v>
      </c>
      <c r="AB14" s="58">
        <v>80000000</v>
      </c>
      <c r="AC14" s="32" t="s">
        <v>270</v>
      </c>
      <c r="AD14" s="123"/>
      <c r="AE14" s="62" t="s">
        <v>287</v>
      </c>
      <c r="AF14" s="62" t="s">
        <v>322</v>
      </c>
      <c r="AG14" s="62" t="s">
        <v>326</v>
      </c>
      <c r="AH14" s="62" t="s">
        <v>321</v>
      </c>
      <c r="AI14" s="62"/>
    </row>
    <row r="15" spans="1:35" ht="90" customHeight="1" x14ac:dyDescent="0.35">
      <c r="A15" s="123"/>
      <c r="B15" s="123"/>
      <c r="C15" s="123"/>
      <c r="D15" s="123"/>
      <c r="E15" s="123"/>
      <c r="F15" s="123"/>
      <c r="G15" s="122" t="s">
        <v>67</v>
      </c>
      <c r="H15" s="133" t="s">
        <v>89</v>
      </c>
      <c r="I15" s="133" t="s">
        <v>111</v>
      </c>
      <c r="J15" s="133"/>
      <c r="K15" s="122" t="s">
        <v>67</v>
      </c>
      <c r="L15" s="122" t="s">
        <v>125</v>
      </c>
      <c r="M15" s="122">
        <v>60</v>
      </c>
      <c r="N15" s="122">
        <v>544</v>
      </c>
      <c r="O15" s="123"/>
      <c r="P15" s="212"/>
      <c r="Q15" s="123"/>
      <c r="R15" s="32" t="s">
        <v>200</v>
      </c>
      <c r="S15" s="32">
        <v>108</v>
      </c>
      <c r="T15" s="80" t="s">
        <v>282</v>
      </c>
      <c r="U15" s="80">
        <v>300</v>
      </c>
      <c r="V15" s="80">
        <v>5400</v>
      </c>
      <c r="W15" s="102">
        <v>6703</v>
      </c>
      <c r="X15" s="98">
        <f t="shared" si="0"/>
        <v>5.0157295026426324E-2</v>
      </c>
      <c r="Y15" s="123"/>
      <c r="Z15" s="123"/>
      <c r="AA15" s="32" t="s">
        <v>258</v>
      </c>
      <c r="AB15" s="58">
        <v>58350515</v>
      </c>
      <c r="AC15" s="32" t="s">
        <v>271</v>
      </c>
      <c r="AD15" s="123"/>
      <c r="AE15" s="62" t="s">
        <v>288</v>
      </c>
      <c r="AF15" s="62" t="s">
        <v>322</v>
      </c>
      <c r="AG15" s="62" t="s">
        <v>329</v>
      </c>
      <c r="AH15" s="62" t="s">
        <v>282</v>
      </c>
      <c r="AI15" s="62"/>
    </row>
    <row r="16" spans="1:35" ht="106" customHeight="1" x14ac:dyDescent="0.35">
      <c r="A16" s="123"/>
      <c r="B16" s="123"/>
      <c r="C16" s="123"/>
      <c r="D16" s="123"/>
      <c r="E16" s="123"/>
      <c r="F16" s="123"/>
      <c r="G16" s="123"/>
      <c r="H16" s="133"/>
      <c r="I16" s="133"/>
      <c r="J16" s="133"/>
      <c r="K16" s="123"/>
      <c r="L16" s="123"/>
      <c r="M16" s="123"/>
      <c r="N16" s="123"/>
      <c r="O16" s="123"/>
      <c r="P16" s="212"/>
      <c r="Q16" s="123"/>
      <c r="R16" s="32" t="s">
        <v>201</v>
      </c>
      <c r="S16" s="32">
        <v>18</v>
      </c>
      <c r="T16" s="80" t="s">
        <v>284</v>
      </c>
      <c r="U16" s="80">
        <v>330</v>
      </c>
      <c r="V16" s="80">
        <v>900</v>
      </c>
      <c r="W16" s="102">
        <v>1006</v>
      </c>
      <c r="X16" s="98">
        <f t="shared" si="0"/>
        <v>6.8766892667770044E-2</v>
      </c>
      <c r="Y16" s="123"/>
      <c r="Z16" s="123"/>
      <c r="AA16" s="32" t="s">
        <v>258</v>
      </c>
      <c r="AB16" s="58">
        <v>80000000</v>
      </c>
      <c r="AC16" s="32" t="s">
        <v>270</v>
      </c>
      <c r="AD16" s="123"/>
      <c r="AE16" s="62" t="s">
        <v>287</v>
      </c>
      <c r="AF16" s="62" t="s">
        <v>322</v>
      </c>
      <c r="AG16" s="62" t="s">
        <v>326</v>
      </c>
      <c r="AH16" s="62" t="s">
        <v>321</v>
      </c>
      <c r="AI16" s="62"/>
    </row>
    <row r="17" spans="1:35" ht="104.15" customHeight="1" x14ac:dyDescent="0.35">
      <c r="A17" s="123"/>
      <c r="B17" s="123"/>
      <c r="C17" s="124"/>
      <c r="D17" s="124"/>
      <c r="E17" s="124"/>
      <c r="F17" s="124"/>
      <c r="G17" s="124"/>
      <c r="H17" s="133"/>
      <c r="I17" s="133"/>
      <c r="J17" s="133"/>
      <c r="K17" s="124"/>
      <c r="L17" s="124"/>
      <c r="M17" s="124"/>
      <c r="N17" s="124"/>
      <c r="O17" s="124"/>
      <c r="P17" s="213"/>
      <c r="Q17" s="124"/>
      <c r="R17" s="32" t="s">
        <v>202</v>
      </c>
      <c r="S17" s="32">
        <v>54</v>
      </c>
      <c r="T17" s="80" t="s">
        <v>284</v>
      </c>
      <c r="U17" s="80">
        <v>330</v>
      </c>
      <c r="V17" s="80">
        <v>2700</v>
      </c>
      <c r="W17" s="102">
        <v>7023</v>
      </c>
      <c r="X17" s="98">
        <f t="shared" si="0"/>
        <v>5.1575169500827529E-2</v>
      </c>
      <c r="Y17" s="124"/>
      <c r="Z17" s="124"/>
      <c r="AA17" s="32" t="s">
        <v>258</v>
      </c>
      <c r="AB17" s="58">
        <v>60000000</v>
      </c>
      <c r="AC17" s="32" t="s">
        <v>270</v>
      </c>
      <c r="AD17" s="124"/>
      <c r="AE17" s="62" t="s">
        <v>287</v>
      </c>
      <c r="AF17" s="62" t="s">
        <v>322</v>
      </c>
      <c r="AG17" s="62" t="s">
        <v>326</v>
      </c>
      <c r="AH17" s="62" t="s">
        <v>321</v>
      </c>
      <c r="AI17" s="62"/>
    </row>
    <row r="18" spans="1:35" ht="158.15" customHeight="1" x14ac:dyDescent="0.35">
      <c r="A18" s="123"/>
      <c r="B18" s="123"/>
      <c r="C18" s="118" t="s">
        <v>40</v>
      </c>
      <c r="D18" s="118" t="s">
        <v>41</v>
      </c>
      <c r="E18" s="118" t="s">
        <v>42</v>
      </c>
      <c r="F18" s="118" t="s">
        <v>57</v>
      </c>
      <c r="G18" s="118" t="s">
        <v>68</v>
      </c>
      <c r="H18" s="134" t="s">
        <v>90</v>
      </c>
      <c r="I18" s="134" t="s">
        <v>112</v>
      </c>
      <c r="J18" s="134" t="s">
        <v>41</v>
      </c>
      <c r="K18" s="118" t="s">
        <v>126</v>
      </c>
      <c r="L18" s="118" t="s">
        <v>127</v>
      </c>
      <c r="M18" s="118">
        <v>5</v>
      </c>
      <c r="N18" s="118">
        <v>11</v>
      </c>
      <c r="O18" s="118" t="s">
        <v>164</v>
      </c>
      <c r="P18" s="214">
        <v>2020130010218</v>
      </c>
      <c r="Q18" s="118" t="s">
        <v>177</v>
      </c>
      <c r="R18" s="33" t="s">
        <v>203</v>
      </c>
      <c r="S18" s="33">
        <v>5</v>
      </c>
      <c r="T18" s="81" t="s">
        <v>316</v>
      </c>
      <c r="U18" s="81">
        <v>210</v>
      </c>
      <c r="V18" s="81">
        <v>5</v>
      </c>
      <c r="W18" s="87">
        <v>11</v>
      </c>
      <c r="X18" s="100">
        <f>AB18/SUM($AB$18:$AB$23)</f>
        <v>0.88291979337610982</v>
      </c>
      <c r="Y18" s="118" t="s">
        <v>265</v>
      </c>
      <c r="Z18" s="118" t="s">
        <v>268</v>
      </c>
      <c r="AA18" s="33" t="s">
        <v>258</v>
      </c>
      <c r="AB18" s="43">
        <v>1809876806</v>
      </c>
      <c r="AC18" s="33" t="s">
        <v>275</v>
      </c>
      <c r="AD18" s="118" t="s">
        <v>290</v>
      </c>
      <c r="AE18" s="63" t="s">
        <v>292</v>
      </c>
      <c r="AF18" s="63" t="s">
        <v>322</v>
      </c>
      <c r="AG18" s="63" t="s">
        <v>347</v>
      </c>
      <c r="AH18" s="63" t="s">
        <v>321</v>
      </c>
      <c r="AI18" s="63"/>
    </row>
    <row r="19" spans="1:35" ht="87" customHeight="1" x14ac:dyDescent="0.35">
      <c r="A19" s="123"/>
      <c r="B19" s="123"/>
      <c r="C19" s="119"/>
      <c r="D19" s="119"/>
      <c r="E19" s="119"/>
      <c r="F19" s="119"/>
      <c r="G19" s="120"/>
      <c r="H19" s="134"/>
      <c r="I19" s="134"/>
      <c r="J19" s="134"/>
      <c r="K19" s="120"/>
      <c r="L19" s="120"/>
      <c r="M19" s="120"/>
      <c r="N19" s="120"/>
      <c r="O19" s="119"/>
      <c r="P19" s="215"/>
      <c r="Q19" s="119"/>
      <c r="R19" s="33" t="s">
        <v>204</v>
      </c>
      <c r="S19" s="33">
        <v>1</v>
      </c>
      <c r="T19" s="81" t="s">
        <v>282</v>
      </c>
      <c r="U19" s="81">
        <v>300</v>
      </c>
      <c r="V19" s="81">
        <v>1</v>
      </c>
      <c r="W19" s="87">
        <v>1</v>
      </c>
      <c r="X19" s="103">
        <f>AB19/SUM($AB$18:$AB$23)</f>
        <v>5.8540103311945077E-2</v>
      </c>
      <c r="Y19" s="119"/>
      <c r="Z19" s="119"/>
      <c r="AA19" s="33" t="s">
        <v>258</v>
      </c>
      <c r="AB19" s="43">
        <v>120000000</v>
      </c>
      <c r="AC19" s="33" t="s">
        <v>274</v>
      </c>
      <c r="AD19" s="119"/>
      <c r="AE19" s="63" t="s">
        <v>291</v>
      </c>
      <c r="AF19" s="63" t="s">
        <v>332</v>
      </c>
      <c r="AG19" s="63" t="s">
        <v>333</v>
      </c>
      <c r="AH19" s="63" t="s">
        <v>282</v>
      </c>
      <c r="AI19" s="63"/>
    </row>
    <row r="20" spans="1:35" ht="16" customHeight="1" x14ac:dyDescent="0.35">
      <c r="A20" s="123"/>
      <c r="B20" s="123"/>
      <c r="C20" s="119"/>
      <c r="D20" s="119"/>
      <c r="E20" s="119"/>
      <c r="F20" s="119"/>
      <c r="G20" s="118" t="s">
        <v>69</v>
      </c>
      <c r="H20" s="134" t="s">
        <v>91</v>
      </c>
      <c r="I20" s="134" t="s">
        <v>113</v>
      </c>
      <c r="J20" s="134"/>
      <c r="K20" s="118" t="s">
        <v>128</v>
      </c>
      <c r="L20" s="118" t="s">
        <v>129</v>
      </c>
      <c r="M20" s="118">
        <v>6</v>
      </c>
      <c r="N20" s="118">
        <v>0</v>
      </c>
      <c r="O20" s="119"/>
      <c r="P20" s="215"/>
      <c r="Q20" s="119"/>
      <c r="R20" s="118" t="s">
        <v>205</v>
      </c>
      <c r="S20" s="118">
        <v>6</v>
      </c>
      <c r="T20" s="118" t="s">
        <v>282</v>
      </c>
      <c r="U20" s="118">
        <v>300</v>
      </c>
      <c r="V20" s="118">
        <v>6</v>
      </c>
      <c r="W20" s="118">
        <v>0</v>
      </c>
      <c r="X20" s="217">
        <f>AB20/SUM($AB$18:$AB$23)</f>
        <v>5.8540103311945077E-2</v>
      </c>
      <c r="Y20" s="119"/>
      <c r="Z20" s="119"/>
      <c r="AA20" s="118" t="s">
        <v>258</v>
      </c>
      <c r="AB20" s="220">
        <v>120000000</v>
      </c>
      <c r="AC20" s="118" t="s">
        <v>270</v>
      </c>
      <c r="AD20" s="119"/>
      <c r="AE20" s="118" t="s">
        <v>287</v>
      </c>
      <c r="AF20" s="118" t="s">
        <v>322</v>
      </c>
      <c r="AG20" s="118" t="s">
        <v>324</v>
      </c>
      <c r="AH20" s="118" t="s">
        <v>282</v>
      </c>
      <c r="AI20" s="118"/>
    </row>
    <row r="21" spans="1:35" ht="16" customHeight="1" x14ac:dyDescent="0.35">
      <c r="A21" s="123"/>
      <c r="B21" s="123"/>
      <c r="C21" s="119"/>
      <c r="D21" s="119"/>
      <c r="E21" s="119"/>
      <c r="F21" s="119"/>
      <c r="G21" s="119"/>
      <c r="H21" s="134"/>
      <c r="I21" s="134"/>
      <c r="J21" s="134"/>
      <c r="K21" s="119"/>
      <c r="L21" s="119"/>
      <c r="M21" s="119"/>
      <c r="N21" s="119"/>
      <c r="O21" s="119"/>
      <c r="P21" s="215"/>
      <c r="Q21" s="119"/>
      <c r="R21" s="119"/>
      <c r="S21" s="119"/>
      <c r="T21" s="119"/>
      <c r="U21" s="119"/>
      <c r="V21" s="119"/>
      <c r="W21" s="119"/>
      <c r="X21" s="218"/>
      <c r="Y21" s="119"/>
      <c r="Z21" s="119"/>
      <c r="AA21" s="119" t="s">
        <v>258</v>
      </c>
      <c r="AB21" s="221"/>
      <c r="AC21" s="119"/>
      <c r="AD21" s="119"/>
      <c r="AE21" s="119"/>
      <c r="AF21" s="119"/>
      <c r="AG21" s="119"/>
      <c r="AH21" s="119"/>
      <c r="AI21" s="119"/>
    </row>
    <row r="22" spans="1:35" ht="16" customHeight="1" x14ac:dyDescent="0.35">
      <c r="A22" s="123"/>
      <c r="B22" s="123"/>
      <c r="C22" s="119"/>
      <c r="D22" s="119"/>
      <c r="E22" s="119"/>
      <c r="F22" s="119"/>
      <c r="G22" s="119"/>
      <c r="H22" s="134"/>
      <c r="I22" s="134"/>
      <c r="J22" s="134"/>
      <c r="K22" s="119"/>
      <c r="L22" s="119"/>
      <c r="M22" s="119"/>
      <c r="N22" s="119"/>
      <c r="O22" s="119"/>
      <c r="P22" s="215"/>
      <c r="Q22" s="119"/>
      <c r="R22" s="119"/>
      <c r="S22" s="119"/>
      <c r="T22" s="119"/>
      <c r="U22" s="119"/>
      <c r="V22" s="119"/>
      <c r="W22" s="119"/>
      <c r="X22" s="218"/>
      <c r="Y22" s="119"/>
      <c r="Z22" s="119"/>
      <c r="AA22" s="119" t="s">
        <v>258</v>
      </c>
      <c r="AB22" s="221"/>
      <c r="AC22" s="119"/>
      <c r="AD22" s="119"/>
      <c r="AE22" s="119"/>
      <c r="AF22" s="119"/>
      <c r="AG22" s="119"/>
      <c r="AH22" s="119"/>
      <c r="AI22" s="119"/>
    </row>
    <row r="23" spans="1:35" ht="16" customHeight="1" x14ac:dyDescent="0.35">
      <c r="A23" s="123"/>
      <c r="B23" s="123"/>
      <c r="C23" s="120"/>
      <c r="D23" s="120"/>
      <c r="E23" s="120"/>
      <c r="F23" s="120"/>
      <c r="G23" s="120"/>
      <c r="H23" s="134"/>
      <c r="I23" s="134"/>
      <c r="J23" s="134"/>
      <c r="K23" s="120"/>
      <c r="L23" s="120"/>
      <c r="M23" s="120"/>
      <c r="N23" s="120"/>
      <c r="O23" s="120"/>
      <c r="P23" s="216"/>
      <c r="Q23" s="120"/>
      <c r="R23" s="120"/>
      <c r="S23" s="120"/>
      <c r="T23" s="120"/>
      <c r="U23" s="120"/>
      <c r="V23" s="120"/>
      <c r="W23" s="120"/>
      <c r="X23" s="219"/>
      <c r="Y23" s="120"/>
      <c r="Z23" s="120"/>
      <c r="AA23" s="120" t="s">
        <v>258</v>
      </c>
      <c r="AB23" s="222"/>
      <c r="AC23" s="120"/>
      <c r="AD23" s="120"/>
      <c r="AE23" s="120"/>
      <c r="AF23" s="120"/>
      <c r="AG23" s="120"/>
      <c r="AH23" s="120"/>
      <c r="AI23" s="120"/>
    </row>
    <row r="24" spans="1:35" ht="79" customHeight="1" x14ac:dyDescent="0.35">
      <c r="A24" s="123"/>
      <c r="B24" s="123"/>
      <c r="C24" s="125" t="s">
        <v>43</v>
      </c>
      <c r="D24" s="125" t="s">
        <v>44</v>
      </c>
      <c r="E24" s="125" t="s">
        <v>45</v>
      </c>
      <c r="F24" s="125" t="s">
        <v>58</v>
      </c>
      <c r="G24" s="125" t="s">
        <v>70</v>
      </c>
      <c r="H24" s="125" t="s">
        <v>92</v>
      </c>
      <c r="I24" s="125" t="s">
        <v>94</v>
      </c>
      <c r="J24" s="165" t="s">
        <v>44</v>
      </c>
      <c r="K24" s="125" t="s">
        <v>130</v>
      </c>
      <c r="L24" s="125" t="s">
        <v>131</v>
      </c>
      <c r="M24" s="125">
        <v>80</v>
      </c>
      <c r="N24" s="125">
        <v>543</v>
      </c>
      <c r="O24" s="125" t="s">
        <v>165</v>
      </c>
      <c r="P24" s="170">
        <v>2020130010043</v>
      </c>
      <c r="Q24" s="173" t="s">
        <v>178</v>
      </c>
      <c r="R24" s="27" t="s">
        <v>206</v>
      </c>
      <c r="S24" s="27">
        <v>2</v>
      </c>
      <c r="T24" s="83" t="s">
        <v>284</v>
      </c>
      <c r="U24" s="83">
        <v>300</v>
      </c>
      <c r="V24" s="83">
        <v>40</v>
      </c>
      <c r="W24" s="92">
        <v>250</v>
      </c>
      <c r="X24" s="104">
        <f>AB24/SUM($AB$24:$AB$29)</f>
        <v>0.33106151455128424</v>
      </c>
      <c r="Y24" s="125" t="s">
        <v>264</v>
      </c>
      <c r="Z24" s="125" t="s">
        <v>267</v>
      </c>
      <c r="AA24" s="27" t="s">
        <v>258</v>
      </c>
      <c r="AB24" s="44">
        <v>197962307</v>
      </c>
      <c r="AC24" s="27" t="s">
        <v>276</v>
      </c>
      <c r="AD24" s="125" t="s">
        <v>293</v>
      </c>
      <c r="AE24" s="67" t="s">
        <v>294</v>
      </c>
      <c r="AF24" s="67" t="s">
        <v>322</v>
      </c>
      <c r="AG24" s="67" t="s">
        <v>334</v>
      </c>
      <c r="AH24" s="67" t="s">
        <v>321</v>
      </c>
      <c r="AI24" s="67"/>
    </row>
    <row r="25" spans="1:35" ht="54" customHeight="1" x14ac:dyDescent="0.35">
      <c r="A25" s="123"/>
      <c r="B25" s="123"/>
      <c r="C25" s="126"/>
      <c r="D25" s="126"/>
      <c r="E25" s="126"/>
      <c r="F25" s="126"/>
      <c r="G25" s="126"/>
      <c r="H25" s="126"/>
      <c r="I25" s="126"/>
      <c r="J25" s="165"/>
      <c r="K25" s="126"/>
      <c r="L25" s="126"/>
      <c r="M25" s="126"/>
      <c r="N25" s="126"/>
      <c r="O25" s="126"/>
      <c r="P25" s="171"/>
      <c r="Q25" s="174"/>
      <c r="R25" s="27" t="s">
        <v>207</v>
      </c>
      <c r="S25" s="27">
        <v>1</v>
      </c>
      <c r="T25" s="83" t="s">
        <v>315</v>
      </c>
      <c r="U25" s="83">
        <v>120</v>
      </c>
      <c r="V25" s="83">
        <v>10</v>
      </c>
      <c r="W25" s="92">
        <v>0</v>
      </c>
      <c r="X25" s="104">
        <f t="shared" ref="X25:X29" si="1">AB25/SUM($AB$24:$AB$29)</f>
        <v>0.16723462136217893</v>
      </c>
      <c r="Y25" s="126"/>
      <c r="Z25" s="126"/>
      <c r="AA25" s="27" t="s">
        <v>258</v>
      </c>
      <c r="AB25" s="44">
        <v>100000000</v>
      </c>
      <c r="AC25" s="27" t="s">
        <v>270</v>
      </c>
      <c r="AD25" s="126"/>
      <c r="AE25" s="67" t="s">
        <v>287</v>
      </c>
      <c r="AF25" s="67" t="s">
        <v>335</v>
      </c>
      <c r="AG25" s="67" t="s">
        <v>336</v>
      </c>
      <c r="AH25" s="67" t="s">
        <v>315</v>
      </c>
      <c r="AI25" s="67"/>
    </row>
    <row r="26" spans="1:35" ht="68.150000000000006" customHeight="1" x14ac:dyDescent="0.35">
      <c r="A26" s="123"/>
      <c r="B26" s="123"/>
      <c r="C26" s="126"/>
      <c r="D26" s="126"/>
      <c r="E26" s="126"/>
      <c r="F26" s="126"/>
      <c r="G26" s="126"/>
      <c r="H26" s="127"/>
      <c r="I26" s="127"/>
      <c r="J26" s="165"/>
      <c r="K26" s="126"/>
      <c r="L26" s="126"/>
      <c r="M26" s="126"/>
      <c r="N26" s="126"/>
      <c r="O26" s="126"/>
      <c r="P26" s="171"/>
      <c r="Q26" s="174"/>
      <c r="R26" s="27" t="s">
        <v>208</v>
      </c>
      <c r="S26" s="27">
        <v>1</v>
      </c>
      <c r="T26" s="83" t="s">
        <v>316</v>
      </c>
      <c r="U26" s="83">
        <v>30</v>
      </c>
      <c r="V26" s="83">
        <v>30</v>
      </c>
      <c r="W26" s="92">
        <v>217</v>
      </c>
      <c r="X26" s="104">
        <f t="shared" si="1"/>
        <v>0.16723462136217893</v>
      </c>
      <c r="Y26" s="126"/>
      <c r="Z26" s="126"/>
      <c r="AA26" s="27" t="s">
        <v>258</v>
      </c>
      <c r="AB26" s="44">
        <v>100000000</v>
      </c>
      <c r="AC26" s="27" t="s">
        <v>270</v>
      </c>
      <c r="AD26" s="126"/>
      <c r="AE26" s="67" t="s">
        <v>287</v>
      </c>
      <c r="AF26" s="67" t="s">
        <v>337</v>
      </c>
      <c r="AG26" s="67" t="s">
        <v>336</v>
      </c>
      <c r="AH26" s="67" t="s">
        <v>316</v>
      </c>
      <c r="AI26" s="67"/>
    </row>
    <row r="27" spans="1:35" ht="55" customHeight="1" x14ac:dyDescent="0.35">
      <c r="A27" s="123"/>
      <c r="B27" s="123"/>
      <c r="C27" s="126"/>
      <c r="D27" s="126"/>
      <c r="E27" s="126"/>
      <c r="F27" s="126"/>
      <c r="G27" s="126"/>
      <c r="H27" s="125" t="s">
        <v>93</v>
      </c>
      <c r="I27" s="125" t="s">
        <v>95</v>
      </c>
      <c r="J27" s="165"/>
      <c r="K27" s="127"/>
      <c r="L27" s="127"/>
      <c r="M27" s="127"/>
      <c r="N27" s="127"/>
      <c r="O27" s="126"/>
      <c r="P27" s="171"/>
      <c r="Q27" s="174"/>
      <c r="R27" s="27" t="s">
        <v>209</v>
      </c>
      <c r="S27" s="27">
        <v>2</v>
      </c>
      <c r="T27" s="99" t="s">
        <v>317</v>
      </c>
      <c r="U27" s="83">
        <v>150</v>
      </c>
      <c r="V27" s="83">
        <v>80</v>
      </c>
      <c r="W27" s="92">
        <v>76</v>
      </c>
      <c r="X27" s="104">
        <f t="shared" si="1"/>
        <v>0.10034077281730737</v>
      </c>
      <c r="Y27" s="126"/>
      <c r="Z27" s="126"/>
      <c r="AA27" s="27" t="s">
        <v>258</v>
      </c>
      <c r="AB27" s="44">
        <v>60000000</v>
      </c>
      <c r="AC27" s="27" t="s">
        <v>271</v>
      </c>
      <c r="AD27" s="126"/>
      <c r="AE27" s="67" t="s">
        <v>288</v>
      </c>
      <c r="AF27" s="67" t="s">
        <v>322</v>
      </c>
      <c r="AG27" s="67" t="s">
        <v>325</v>
      </c>
      <c r="AH27" s="67" t="s">
        <v>319</v>
      </c>
      <c r="AI27" s="67"/>
    </row>
    <row r="28" spans="1:35" ht="87" customHeight="1" x14ac:dyDescent="0.35">
      <c r="A28" s="123"/>
      <c r="B28" s="123"/>
      <c r="C28" s="126"/>
      <c r="D28" s="126"/>
      <c r="E28" s="126"/>
      <c r="F28" s="126"/>
      <c r="G28" s="126"/>
      <c r="H28" s="126"/>
      <c r="I28" s="126"/>
      <c r="J28" s="165"/>
      <c r="K28" s="125" t="s">
        <v>132</v>
      </c>
      <c r="L28" s="125" t="s">
        <v>133</v>
      </c>
      <c r="M28" s="125">
        <v>40</v>
      </c>
      <c r="N28" s="125">
        <v>369</v>
      </c>
      <c r="O28" s="126"/>
      <c r="P28" s="171"/>
      <c r="Q28" s="174"/>
      <c r="R28" s="27" t="s">
        <v>210</v>
      </c>
      <c r="S28" s="27">
        <v>1</v>
      </c>
      <c r="T28" s="83" t="s">
        <v>315</v>
      </c>
      <c r="U28" s="83">
        <v>240</v>
      </c>
      <c r="V28" s="83">
        <v>40</v>
      </c>
      <c r="W28" s="92">
        <v>310</v>
      </c>
      <c r="X28" s="104">
        <f t="shared" si="1"/>
        <v>0.13378769708974314</v>
      </c>
      <c r="Y28" s="126"/>
      <c r="Z28" s="126"/>
      <c r="AA28" s="27" t="s">
        <v>258</v>
      </c>
      <c r="AB28" s="44">
        <v>80000000</v>
      </c>
      <c r="AC28" s="27" t="s">
        <v>274</v>
      </c>
      <c r="AD28" s="126"/>
      <c r="AE28" s="67" t="s">
        <v>291</v>
      </c>
      <c r="AF28" s="67" t="s">
        <v>335</v>
      </c>
      <c r="AG28" s="67" t="s">
        <v>336</v>
      </c>
      <c r="AH28" s="67" t="s">
        <v>315</v>
      </c>
      <c r="AI28" s="67"/>
    </row>
    <row r="29" spans="1:35" ht="70" customHeight="1" x14ac:dyDescent="0.35">
      <c r="A29" s="123"/>
      <c r="B29" s="123"/>
      <c r="C29" s="126"/>
      <c r="D29" s="126"/>
      <c r="E29" s="126"/>
      <c r="F29" s="126"/>
      <c r="G29" s="127"/>
      <c r="H29" s="127"/>
      <c r="I29" s="127"/>
      <c r="J29" s="165"/>
      <c r="K29" s="127"/>
      <c r="L29" s="127"/>
      <c r="M29" s="127"/>
      <c r="N29" s="127"/>
      <c r="O29" s="127"/>
      <c r="P29" s="172"/>
      <c r="Q29" s="175"/>
      <c r="R29" s="27" t="s">
        <v>211</v>
      </c>
      <c r="S29" s="27">
        <v>1</v>
      </c>
      <c r="T29" s="83" t="s">
        <v>317</v>
      </c>
      <c r="U29" s="83">
        <v>90</v>
      </c>
      <c r="V29" s="83">
        <v>40</v>
      </c>
      <c r="W29" s="92">
        <v>59</v>
      </c>
      <c r="X29" s="104">
        <f t="shared" si="1"/>
        <v>0.10034077281730737</v>
      </c>
      <c r="Y29" s="127"/>
      <c r="Z29" s="127"/>
      <c r="AA29" s="27" t="s">
        <v>258</v>
      </c>
      <c r="AB29" s="44">
        <v>60000000</v>
      </c>
      <c r="AC29" s="27" t="s">
        <v>271</v>
      </c>
      <c r="AD29" s="127"/>
      <c r="AE29" s="67" t="s">
        <v>288</v>
      </c>
      <c r="AF29" s="67" t="s">
        <v>322</v>
      </c>
      <c r="AG29" s="67" t="s">
        <v>338</v>
      </c>
      <c r="AH29" s="67" t="s">
        <v>317</v>
      </c>
      <c r="AI29" s="67"/>
    </row>
    <row r="30" spans="1:35" ht="72" customHeight="1" x14ac:dyDescent="0.35">
      <c r="A30" s="123"/>
      <c r="B30" s="123"/>
      <c r="C30" s="126"/>
      <c r="D30" s="126"/>
      <c r="E30" s="126"/>
      <c r="F30" s="126"/>
      <c r="G30" s="150" t="s">
        <v>71</v>
      </c>
      <c r="H30" s="153" t="s">
        <v>96</v>
      </c>
      <c r="I30" s="153" t="s">
        <v>97</v>
      </c>
      <c r="J30" s="165"/>
      <c r="K30" s="150" t="s">
        <v>134</v>
      </c>
      <c r="L30" s="150" t="s">
        <v>135</v>
      </c>
      <c r="M30" s="177">
        <v>14886</v>
      </c>
      <c r="N30" s="177">
        <v>23514</v>
      </c>
      <c r="O30" s="150" t="s">
        <v>166</v>
      </c>
      <c r="P30" s="208">
        <v>2020130010045</v>
      </c>
      <c r="Q30" s="150" t="s">
        <v>179</v>
      </c>
      <c r="R30" s="34" t="s">
        <v>212</v>
      </c>
      <c r="S30" s="34">
        <v>2</v>
      </c>
      <c r="T30" s="82" t="s">
        <v>317</v>
      </c>
      <c r="U30" s="82">
        <v>150</v>
      </c>
      <c r="V30" s="82">
        <v>40</v>
      </c>
      <c r="W30" s="88">
        <v>582</v>
      </c>
      <c r="X30" s="105">
        <f t="shared" ref="X30:X36" si="2">AB30/SUM($AB$30:$AB$36)</f>
        <v>0.11047918268480901</v>
      </c>
      <c r="Y30" s="150" t="s">
        <v>264</v>
      </c>
      <c r="Z30" s="150" t="s">
        <v>267</v>
      </c>
      <c r="AA30" s="34" t="s">
        <v>258</v>
      </c>
      <c r="AB30" s="45">
        <v>55000000</v>
      </c>
      <c r="AC30" s="34" t="s">
        <v>271</v>
      </c>
      <c r="AD30" s="150" t="s">
        <v>295</v>
      </c>
      <c r="AE30" s="64" t="s">
        <v>288</v>
      </c>
      <c r="AF30" s="64" t="s">
        <v>322</v>
      </c>
      <c r="AG30" s="64" t="s">
        <v>339</v>
      </c>
      <c r="AH30" s="64" t="s">
        <v>319</v>
      </c>
      <c r="AI30" s="64"/>
    </row>
    <row r="31" spans="1:35" ht="110.15" customHeight="1" x14ac:dyDescent="0.35">
      <c r="A31" s="123"/>
      <c r="B31" s="123"/>
      <c r="C31" s="126"/>
      <c r="D31" s="126"/>
      <c r="E31" s="126"/>
      <c r="F31" s="126"/>
      <c r="G31" s="151"/>
      <c r="H31" s="153"/>
      <c r="I31" s="153"/>
      <c r="J31" s="165"/>
      <c r="K31" s="151"/>
      <c r="L31" s="151"/>
      <c r="M31" s="151"/>
      <c r="N31" s="151"/>
      <c r="O31" s="151"/>
      <c r="P31" s="209"/>
      <c r="Q31" s="151"/>
      <c r="R31" s="34" t="s">
        <v>213</v>
      </c>
      <c r="S31" s="34">
        <v>2</v>
      </c>
      <c r="T31" s="82" t="s">
        <v>284</v>
      </c>
      <c r="U31" s="82">
        <v>330</v>
      </c>
      <c r="V31" s="82">
        <v>8000</v>
      </c>
      <c r="W31" s="106">
        <v>22289</v>
      </c>
      <c r="X31" s="105">
        <f t="shared" si="2"/>
        <v>0.19249761019466866</v>
      </c>
      <c r="Y31" s="151"/>
      <c r="Z31" s="151"/>
      <c r="AA31" s="34" t="s">
        <v>258</v>
      </c>
      <c r="AB31" s="45">
        <v>95831344</v>
      </c>
      <c r="AC31" s="34" t="s">
        <v>302</v>
      </c>
      <c r="AD31" s="151"/>
      <c r="AE31" s="64" t="s">
        <v>304</v>
      </c>
      <c r="AF31" s="64" t="s">
        <v>322</v>
      </c>
      <c r="AG31" s="64" t="s">
        <v>340</v>
      </c>
      <c r="AH31" s="64" t="s">
        <v>321</v>
      </c>
      <c r="AI31" s="64"/>
    </row>
    <row r="32" spans="1:35" ht="84" customHeight="1" x14ac:dyDescent="0.35">
      <c r="A32" s="123"/>
      <c r="B32" s="123"/>
      <c r="C32" s="126"/>
      <c r="D32" s="126"/>
      <c r="E32" s="126"/>
      <c r="F32" s="126"/>
      <c r="G32" s="151"/>
      <c r="H32" s="153"/>
      <c r="I32" s="153"/>
      <c r="J32" s="165"/>
      <c r="K32" s="151"/>
      <c r="L32" s="151"/>
      <c r="M32" s="151"/>
      <c r="N32" s="151"/>
      <c r="O32" s="151"/>
      <c r="P32" s="209"/>
      <c r="Q32" s="151"/>
      <c r="R32" s="34" t="s">
        <v>214</v>
      </c>
      <c r="S32" s="34">
        <v>2</v>
      </c>
      <c r="T32" s="82" t="s">
        <v>284</v>
      </c>
      <c r="U32" s="82">
        <v>330</v>
      </c>
      <c r="V32" s="82">
        <v>6800</v>
      </c>
      <c r="W32" s="88">
        <v>264</v>
      </c>
      <c r="X32" s="105">
        <f t="shared" si="2"/>
        <v>0.16069699299608584</v>
      </c>
      <c r="Y32" s="151"/>
      <c r="Z32" s="151"/>
      <c r="AA32" s="34" t="s">
        <v>258</v>
      </c>
      <c r="AB32" s="45">
        <v>80000000</v>
      </c>
      <c r="AC32" s="34" t="s">
        <v>303</v>
      </c>
      <c r="AD32" s="151"/>
      <c r="AE32" s="64" t="s">
        <v>305</v>
      </c>
      <c r="AF32" s="64" t="s">
        <v>322</v>
      </c>
      <c r="AG32" s="82" t="s">
        <v>340</v>
      </c>
      <c r="AH32" s="64" t="s">
        <v>321</v>
      </c>
      <c r="AI32" s="64"/>
    </row>
    <row r="33" spans="1:35" ht="80.150000000000006" customHeight="1" x14ac:dyDescent="0.35">
      <c r="A33" s="123"/>
      <c r="B33" s="123"/>
      <c r="C33" s="126"/>
      <c r="D33" s="126"/>
      <c r="E33" s="126"/>
      <c r="F33" s="126"/>
      <c r="G33" s="151"/>
      <c r="H33" s="153"/>
      <c r="I33" s="153"/>
      <c r="J33" s="165"/>
      <c r="K33" s="151"/>
      <c r="L33" s="151"/>
      <c r="M33" s="151"/>
      <c r="N33" s="151"/>
      <c r="O33" s="151"/>
      <c r="P33" s="209"/>
      <c r="Q33" s="151"/>
      <c r="R33" s="34" t="s">
        <v>215</v>
      </c>
      <c r="S33" s="34">
        <v>1</v>
      </c>
      <c r="T33" s="82" t="s">
        <v>284</v>
      </c>
      <c r="U33" s="82">
        <v>330</v>
      </c>
      <c r="V33" s="82">
        <v>60</v>
      </c>
      <c r="W33" s="88">
        <v>132</v>
      </c>
      <c r="X33" s="105">
        <f t="shared" si="2"/>
        <v>0.14060986887157512</v>
      </c>
      <c r="Y33" s="151"/>
      <c r="Z33" s="151"/>
      <c r="AA33" s="34" t="s">
        <v>258</v>
      </c>
      <c r="AB33" s="45">
        <v>70000000</v>
      </c>
      <c r="AC33" s="34" t="s">
        <v>303</v>
      </c>
      <c r="AD33" s="151"/>
      <c r="AE33" s="64" t="s">
        <v>305</v>
      </c>
      <c r="AF33" s="82" t="s">
        <v>322</v>
      </c>
      <c r="AG33" s="82" t="s">
        <v>340</v>
      </c>
      <c r="AH33" s="64" t="s">
        <v>321</v>
      </c>
      <c r="AI33" s="64"/>
    </row>
    <row r="34" spans="1:35" ht="122.15" customHeight="1" x14ac:dyDescent="0.35">
      <c r="A34" s="123"/>
      <c r="B34" s="123"/>
      <c r="C34" s="126"/>
      <c r="D34" s="126"/>
      <c r="E34" s="126"/>
      <c r="F34" s="126"/>
      <c r="G34" s="152"/>
      <c r="H34" s="153"/>
      <c r="I34" s="153"/>
      <c r="J34" s="165"/>
      <c r="K34" s="152"/>
      <c r="L34" s="152"/>
      <c r="M34" s="152"/>
      <c r="N34" s="152"/>
      <c r="O34" s="151"/>
      <c r="P34" s="209"/>
      <c r="Q34" s="151"/>
      <c r="R34" s="34" t="s">
        <v>216</v>
      </c>
      <c r="S34" s="34">
        <v>1</v>
      </c>
      <c r="T34" s="82" t="s">
        <v>319</v>
      </c>
      <c r="U34" s="82">
        <v>180</v>
      </c>
      <c r="V34" s="82">
        <v>40</v>
      </c>
      <c r="W34" s="88">
        <v>247</v>
      </c>
      <c r="X34" s="105">
        <f t="shared" si="2"/>
        <v>0.11650531992216223</v>
      </c>
      <c r="Y34" s="151"/>
      <c r="Z34" s="151"/>
      <c r="AA34" s="34" t="s">
        <v>258</v>
      </c>
      <c r="AB34" s="45">
        <v>58000000</v>
      </c>
      <c r="AC34" s="34" t="s">
        <v>271</v>
      </c>
      <c r="AD34" s="151"/>
      <c r="AE34" s="64" t="s">
        <v>288</v>
      </c>
      <c r="AF34" s="64" t="s">
        <v>322</v>
      </c>
      <c r="AG34" s="82" t="s">
        <v>342</v>
      </c>
      <c r="AH34" s="64" t="s">
        <v>318</v>
      </c>
      <c r="AI34" s="64"/>
    </row>
    <row r="35" spans="1:35" ht="114" customHeight="1" x14ac:dyDescent="0.35">
      <c r="A35" s="123"/>
      <c r="B35" s="123"/>
      <c r="C35" s="126"/>
      <c r="D35" s="126"/>
      <c r="E35" s="126"/>
      <c r="F35" s="126"/>
      <c r="G35" s="150" t="s">
        <v>72</v>
      </c>
      <c r="H35" s="153" t="s">
        <v>98</v>
      </c>
      <c r="I35" s="153" t="s">
        <v>99</v>
      </c>
      <c r="J35" s="165"/>
      <c r="K35" s="150" t="s">
        <v>136</v>
      </c>
      <c r="L35" s="150" t="s">
        <v>137</v>
      </c>
      <c r="M35" s="150">
        <v>4</v>
      </c>
      <c r="N35" s="150">
        <v>5</v>
      </c>
      <c r="O35" s="151"/>
      <c r="P35" s="209"/>
      <c r="Q35" s="151"/>
      <c r="R35" s="34" t="s">
        <v>217</v>
      </c>
      <c r="S35" s="34">
        <v>1</v>
      </c>
      <c r="T35" s="82" t="s">
        <v>318</v>
      </c>
      <c r="U35" s="82">
        <v>180</v>
      </c>
      <c r="V35" s="82">
        <v>1</v>
      </c>
      <c r="W35" s="88">
        <v>2</v>
      </c>
      <c r="X35" s="105">
        <f t="shared" si="2"/>
        <v>0.14060986887157512</v>
      </c>
      <c r="Y35" s="151"/>
      <c r="Z35" s="151"/>
      <c r="AA35" s="34" t="s">
        <v>258</v>
      </c>
      <c r="AB35" s="45">
        <v>70000000</v>
      </c>
      <c r="AC35" s="34" t="s">
        <v>271</v>
      </c>
      <c r="AD35" s="151"/>
      <c r="AE35" s="64" t="s">
        <v>288</v>
      </c>
      <c r="AF35" s="64" t="s">
        <v>322</v>
      </c>
      <c r="AG35" s="64" t="s">
        <v>341</v>
      </c>
      <c r="AH35" s="64" t="s">
        <v>316</v>
      </c>
      <c r="AI35" s="64"/>
    </row>
    <row r="36" spans="1:35" ht="112" customHeight="1" x14ac:dyDescent="0.35">
      <c r="A36" s="123"/>
      <c r="B36" s="123"/>
      <c r="C36" s="127"/>
      <c r="D36" s="127"/>
      <c r="E36" s="127"/>
      <c r="F36" s="127"/>
      <c r="G36" s="152"/>
      <c r="H36" s="153"/>
      <c r="I36" s="153"/>
      <c r="J36" s="165"/>
      <c r="K36" s="152"/>
      <c r="L36" s="152"/>
      <c r="M36" s="152"/>
      <c r="N36" s="152"/>
      <c r="O36" s="152"/>
      <c r="P36" s="210"/>
      <c r="Q36" s="152"/>
      <c r="R36" s="34" t="s">
        <v>218</v>
      </c>
      <c r="S36" s="34">
        <v>3</v>
      </c>
      <c r="T36" s="82" t="s">
        <v>315</v>
      </c>
      <c r="U36" s="82">
        <v>240</v>
      </c>
      <c r="V36" s="82">
        <v>3</v>
      </c>
      <c r="W36" s="88">
        <v>3</v>
      </c>
      <c r="X36" s="105">
        <f t="shared" si="2"/>
        <v>0.13860115645912405</v>
      </c>
      <c r="Y36" s="152"/>
      <c r="Z36" s="152"/>
      <c r="AA36" s="34" t="s">
        <v>258</v>
      </c>
      <c r="AB36" s="45">
        <v>69000000</v>
      </c>
      <c r="AC36" s="34" t="s">
        <v>270</v>
      </c>
      <c r="AD36" s="152"/>
      <c r="AE36" s="64" t="s">
        <v>287</v>
      </c>
      <c r="AF36" s="64" t="s">
        <v>322</v>
      </c>
      <c r="AG36" s="64" t="s">
        <v>326</v>
      </c>
      <c r="AH36" s="64" t="s">
        <v>321</v>
      </c>
      <c r="AI36" s="64"/>
    </row>
    <row r="37" spans="1:35" ht="112" customHeight="1" x14ac:dyDescent="0.35">
      <c r="A37" s="123"/>
      <c r="B37" s="123"/>
      <c r="C37" s="128"/>
      <c r="D37" s="128"/>
      <c r="E37" s="128"/>
      <c r="F37" s="128" t="s">
        <v>59</v>
      </c>
      <c r="G37" s="128" t="s">
        <v>73</v>
      </c>
      <c r="H37" s="128" t="s">
        <v>100</v>
      </c>
      <c r="I37" s="128" t="s">
        <v>101</v>
      </c>
      <c r="J37" s="166"/>
      <c r="K37" s="128" t="s">
        <v>138</v>
      </c>
      <c r="L37" s="128" t="s">
        <v>139</v>
      </c>
      <c r="M37" s="128">
        <v>4</v>
      </c>
      <c r="N37" s="128">
        <v>4</v>
      </c>
      <c r="O37" s="128" t="s">
        <v>167</v>
      </c>
      <c r="P37" s="184">
        <v>2021130010291</v>
      </c>
      <c r="Q37" s="128" t="s">
        <v>180</v>
      </c>
      <c r="R37" s="35" t="s">
        <v>219</v>
      </c>
      <c r="S37" s="35">
        <v>4</v>
      </c>
      <c r="T37" s="35" t="s">
        <v>284</v>
      </c>
      <c r="U37" s="35">
        <v>330</v>
      </c>
      <c r="V37" s="35">
        <v>4</v>
      </c>
      <c r="W37" s="35">
        <v>4</v>
      </c>
      <c r="X37" s="107">
        <f>AB37/SUM($AB$37:$AB$40)</f>
        <v>0.82213667876564911</v>
      </c>
      <c r="Y37" s="128" t="s">
        <v>264</v>
      </c>
      <c r="Z37" s="128" t="s">
        <v>267</v>
      </c>
      <c r="AA37" s="35" t="s">
        <v>258</v>
      </c>
      <c r="AB37" s="46">
        <v>693344198</v>
      </c>
      <c r="AC37" s="35" t="s">
        <v>277</v>
      </c>
      <c r="AD37" s="128" t="s">
        <v>296</v>
      </c>
      <c r="AE37" s="35" t="s">
        <v>297</v>
      </c>
      <c r="AF37" s="35" t="s">
        <v>322</v>
      </c>
      <c r="AG37" s="35" t="s">
        <v>348</v>
      </c>
      <c r="AH37" s="35" t="s">
        <v>321</v>
      </c>
      <c r="AI37" s="35"/>
    </row>
    <row r="38" spans="1:35" ht="90" customHeight="1" x14ac:dyDescent="0.35">
      <c r="A38" s="123"/>
      <c r="B38" s="123"/>
      <c r="C38" s="129"/>
      <c r="D38" s="129"/>
      <c r="E38" s="129"/>
      <c r="F38" s="129"/>
      <c r="G38" s="129"/>
      <c r="H38" s="130"/>
      <c r="I38" s="130"/>
      <c r="J38" s="166"/>
      <c r="K38" s="129"/>
      <c r="L38" s="129"/>
      <c r="M38" s="129"/>
      <c r="N38" s="129"/>
      <c r="O38" s="129"/>
      <c r="P38" s="185"/>
      <c r="Q38" s="129"/>
      <c r="R38" s="35" t="s">
        <v>220</v>
      </c>
      <c r="S38" s="35">
        <v>2</v>
      </c>
      <c r="T38" s="35" t="s">
        <v>318</v>
      </c>
      <c r="U38" s="35">
        <v>150</v>
      </c>
      <c r="V38" s="35">
        <v>2</v>
      </c>
      <c r="W38" s="35">
        <v>2</v>
      </c>
      <c r="X38" s="107">
        <f t="shared" ref="X38:X40" si="3">AB38/SUM($AB$37:$AB$40)</f>
        <v>7.1145328493740348E-2</v>
      </c>
      <c r="Y38" s="129"/>
      <c r="Z38" s="129"/>
      <c r="AA38" s="35" t="s">
        <v>258</v>
      </c>
      <c r="AB38" s="46">
        <v>60000000</v>
      </c>
      <c r="AC38" s="35" t="s">
        <v>271</v>
      </c>
      <c r="AD38" s="129"/>
      <c r="AE38" s="35" t="s">
        <v>288</v>
      </c>
      <c r="AF38" s="35" t="s">
        <v>322</v>
      </c>
      <c r="AG38" s="35" t="s">
        <v>342</v>
      </c>
      <c r="AH38" s="35" t="s">
        <v>343</v>
      </c>
      <c r="AI38" s="35"/>
    </row>
    <row r="39" spans="1:35" ht="105" customHeight="1" x14ac:dyDescent="0.35">
      <c r="A39" s="123"/>
      <c r="B39" s="123"/>
      <c r="C39" s="129"/>
      <c r="D39" s="129"/>
      <c r="E39" s="129"/>
      <c r="F39" s="129"/>
      <c r="G39" s="129"/>
      <c r="H39" s="128" t="s">
        <v>102</v>
      </c>
      <c r="I39" s="128" t="s">
        <v>97</v>
      </c>
      <c r="J39" s="166"/>
      <c r="K39" s="129"/>
      <c r="L39" s="129"/>
      <c r="M39" s="129"/>
      <c r="N39" s="129"/>
      <c r="O39" s="129"/>
      <c r="P39" s="185"/>
      <c r="Q39" s="129"/>
      <c r="R39" s="35" t="s">
        <v>221</v>
      </c>
      <c r="S39" s="35">
        <v>2</v>
      </c>
      <c r="T39" s="35" t="s">
        <v>283</v>
      </c>
      <c r="U39" s="35">
        <v>150</v>
      </c>
      <c r="V39" s="35">
        <v>2</v>
      </c>
      <c r="W39" s="35">
        <v>2</v>
      </c>
      <c r="X39" s="107">
        <f t="shared" si="3"/>
        <v>7.1145328493740348E-2</v>
      </c>
      <c r="Y39" s="129"/>
      <c r="Z39" s="129"/>
      <c r="AA39" s="35" t="s">
        <v>258</v>
      </c>
      <c r="AB39" s="46">
        <v>60000000</v>
      </c>
      <c r="AC39" s="35" t="s">
        <v>274</v>
      </c>
      <c r="AD39" s="129"/>
      <c r="AE39" s="35" t="s">
        <v>291</v>
      </c>
      <c r="AF39" s="35" t="s">
        <v>322</v>
      </c>
      <c r="AG39" s="35" t="s">
        <v>325</v>
      </c>
      <c r="AH39" s="35" t="s">
        <v>331</v>
      </c>
      <c r="AI39" s="35"/>
    </row>
    <row r="40" spans="1:35" ht="135" customHeight="1" x14ac:dyDescent="0.35">
      <c r="A40" s="123"/>
      <c r="B40" s="123"/>
      <c r="C40" s="129"/>
      <c r="D40" s="129"/>
      <c r="E40" s="129"/>
      <c r="F40" s="129"/>
      <c r="G40" s="130"/>
      <c r="H40" s="130"/>
      <c r="I40" s="130"/>
      <c r="J40" s="166"/>
      <c r="K40" s="130"/>
      <c r="L40" s="130"/>
      <c r="M40" s="130"/>
      <c r="N40" s="130"/>
      <c r="O40" s="130"/>
      <c r="P40" s="186"/>
      <c r="Q40" s="130"/>
      <c r="R40" s="35" t="s">
        <v>222</v>
      </c>
      <c r="S40" s="35">
        <v>1</v>
      </c>
      <c r="T40" s="35" t="s">
        <v>320</v>
      </c>
      <c r="U40" s="35">
        <v>60</v>
      </c>
      <c r="V40" s="35">
        <v>1</v>
      </c>
      <c r="W40" s="35">
        <v>1</v>
      </c>
      <c r="X40" s="107">
        <f t="shared" si="3"/>
        <v>3.5572664246870174E-2</v>
      </c>
      <c r="Y40" s="130"/>
      <c r="Z40" s="130"/>
      <c r="AA40" s="35" t="s">
        <v>258</v>
      </c>
      <c r="AB40" s="46">
        <v>30000000</v>
      </c>
      <c r="AC40" s="35" t="s">
        <v>274</v>
      </c>
      <c r="AD40" s="130"/>
      <c r="AE40" s="35" t="s">
        <v>291</v>
      </c>
      <c r="AF40" s="35" t="s">
        <v>322</v>
      </c>
      <c r="AG40" s="35" t="s">
        <v>327</v>
      </c>
      <c r="AH40" s="35" t="s">
        <v>283</v>
      </c>
      <c r="AI40" s="35"/>
    </row>
    <row r="41" spans="1:35" ht="16" customHeight="1" x14ac:dyDescent="0.35">
      <c r="A41" s="123"/>
      <c r="B41" s="123"/>
      <c r="C41" s="129"/>
      <c r="D41" s="129"/>
      <c r="E41" s="129"/>
      <c r="F41" s="129"/>
      <c r="G41" s="139" t="s">
        <v>74</v>
      </c>
      <c r="H41" s="168" t="s">
        <v>103</v>
      </c>
      <c r="I41" s="168" t="s">
        <v>104</v>
      </c>
      <c r="J41" s="166"/>
      <c r="K41" s="139" t="s">
        <v>140</v>
      </c>
      <c r="L41" s="139" t="s">
        <v>141</v>
      </c>
      <c r="M41" s="176">
        <v>2.5000000000000001E-3</v>
      </c>
      <c r="N41" s="176">
        <v>5.0000000000000001E-3</v>
      </c>
      <c r="O41" s="139" t="s">
        <v>168</v>
      </c>
      <c r="P41" s="187">
        <v>2021130010005</v>
      </c>
      <c r="Q41" s="139" t="s">
        <v>181</v>
      </c>
      <c r="R41" s="36" t="s">
        <v>223</v>
      </c>
      <c r="S41" s="36" t="s">
        <v>257</v>
      </c>
      <c r="T41" s="36" t="s">
        <v>257</v>
      </c>
      <c r="U41" s="36" t="s">
        <v>257</v>
      </c>
      <c r="V41" s="36" t="s">
        <v>257</v>
      </c>
      <c r="W41" s="36" t="s">
        <v>365</v>
      </c>
      <c r="X41" s="108">
        <f>AB41/SUM($AB$41:$AB$45)</f>
        <v>0</v>
      </c>
      <c r="Y41" s="139" t="s">
        <v>266</v>
      </c>
      <c r="Z41" s="139" t="s">
        <v>269</v>
      </c>
      <c r="AA41" s="36" t="s">
        <v>258</v>
      </c>
      <c r="AB41" s="47"/>
      <c r="AC41" s="36"/>
      <c r="AD41" s="139" t="s">
        <v>298</v>
      </c>
      <c r="AE41" s="36"/>
      <c r="AF41" s="36"/>
      <c r="AG41" s="36"/>
      <c r="AH41" s="36"/>
      <c r="AI41" s="36"/>
    </row>
    <row r="42" spans="1:35" ht="39" customHeight="1" x14ac:dyDescent="0.35">
      <c r="A42" s="123"/>
      <c r="B42" s="123"/>
      <c r="C42" s="129"/>
      <c r="D42" s="129"/>
      <c r="E42" s="129"/>
      <c r="F42" s="129"/>
      <c r="G42" s="140"/>
      <c r="H42" s="168"/>
      <c r="I42" s="168"/>
      <c r="J42" s="166"/>
      <c r="K42" s="140"/>
      <c r="L42" s="140"/>
      <c r="M42" s="140"/>
      <c r="N42" s="140"/>
      <c r="O42" s="140"/>
      <c r="P42" s="188"/>
      <c r="Q42" s="140"/>
      <c r="R42" s="36" t="s">
        <v>224</v>
      </c>
      <c r="S42" s="36">
        <v>1</v>
      </c>
      <c r="T42" s="36" t="s">
        <v>284</v>
      </c>
      <c r="U42" s="36">
        <v>330</v>
      </c>
      <c r="V42" s="36">
        <v>1</v>
      </c>
      <c r="W42" s="36">
        <v>1</v>
      </c>
      <c r="X42" s="108">
        <f t="shared" ref="X42:X45" si="4">AB42/SUM($AB$41:$AB$45)</f>
        <v>0.29898314218832783</v>
      </c>
      <c r="Y42" s="140"/>
      <c r="Z42" s="140"/>
      <c r="AA42" s="36" t="s">
        <v>258</v>
      </c>
      <c r="AB42" s="47">
        <v>50000000</v>
      </c>
      <c r="AC42" s="36" t="s">
        <v>270</v>
      </c>
      <c r="AD42" s="140"/>
      <c r="AE42" s="36" t="s">
        <v>287</v>
      </c>
      <c r="AF42" s="36" t="s">
        <v>322</v>
      </c>
      <c r="AG42" s="36" t="s">
        <v>326</v>
      </c>
      <c r="AH42" s="36" t="s">
        <v>321</v>
      </c>
      <c r="AI42" s="36"/>
    </row>
    <row r="43" spans="1:35" ht="16" customHeight="1" x14ac:dyDescent="0.35">
      <c r="A43" s="123"/>
      <c r="B43" s="123"/>
      <c r="C43" s="129"/>
      <c r="D43" s="129"/>
      <c r="E43" s="129"/>
      <c r="F43" s="129"/>
      <c r="G43" s="140"/>
      <c r="H43" s="168"/>
      <c r="I43" s="168"/>
      <c r="J43" s="166"/>
      <c r="K43" s="140"/>
      <c r="L43" s="140"/>
      <c r="M43" s="140"/>
      <c r="N43" s="140"/>
      <c r="O43" s="140"/>
      <c r="P43" s="188"/>
      <c r="Q43" s="140"/>
      <c r="R43" s="36" t="s">
        <v>225</v>
      </c>
      <c r="S43" s="36">
        <v>1</v>
      </c>
      <c r="T43" s="36" t="s">
        <v>284</v>
      </c>
      <c r="U43" s="36">
        <v>330</v>
      </c>
      <c r="V43" s="36">
        <v>1</v>
      </c>
      <c r="W43" s="36">
        <v>1</v>
      </c>
      <c r="X43" s="108">
        <f t="shared" si="4"/>
        <v>0.29898314218832783</v>
      </c>
      <c r="Y43" s="140"/>
      <c r="Z43" s="140"/>
      <c r="AA43" s="36" t="s">
        <v>258</v>
      </c>
      <c r="AB43" s="47">
        <v>50000000</v>
      </c>
      <c r="AC43" s="36" t="s">
        <v>271</v>
      </c>
      <c r="AD43" s="140"/>
      <c r="AE43" s="36" t="s">
        <v>288</v>
      </c>
      <c r="AF43" s="36" t="s">
        <v>322</v>
      </c>
      <c r="AG43" s="36" t="s">
        <v>326</v>
      </c>
      <c r="AH43" s="36" t="s">
        <v>321</v>
      </c>
      <c r="AI43" s="36"/>
    </row>
    <row r="44" spans="1:35" ht="16" customHeight="1" x14ac:dyDescent="0.35">
      <c r="A44" s="123"/>
      <c r="B44" s="123"/>
      <c r="C44" s="129"/>
      <c r="D44" s="129"/>
      <c r="E44" s="129"/>
      <c r="F44" s="129"/>
      <c r="G44" s="140"/>
      <c r="H44" s="168"/>
      <c r="I44" s="168"/>
      <c r="J44" s="166"/>
      <c r="K44" s="140"/>
      <c r="L44" s="140"/>
      <c r="M44" s="140"/>
      <c r="N44" s="140"/>
      <c r="O44" s="140"/>
      <c r="P44" s="188"/>
      <c r="Q44" s="140"/>
      <c r="R44" s="36" t="s">
        <v>226</v>
      </c>
      <c r="S44" s="36">
        <v>1</v>
      </c>
      <c r="T44" s="36" t="s">
        <v>284</v>
      </c>
      <c r="U44" s="36">
        <v>330</v>
      </c>
      <c r="V44" s="36">
        <v>1</v>
      </c>
      <c r="W44" s="36">
        <v>1</v>
      </c>
      <c r="X44" s="108">
        <f t="shared" si="4"/>
        <v>0.29898314218832783</v>
      </c>
      <c r="Y44" s="140"/>
      <c r="Z44" s="140"/>
      <c r="AA44" s="36" t="s">
        <v>258</v>
      </c>
      <c r="AB44" s="47">
        <v>50000000</v>
      </c>
      <c r="AC44" s="36" t="s">
        <v>271</v>
      </c>
      <c r="AD44" s="140"/>
      <c r="AE44" s="36" t="s">
        <v>288</v>
      </c>
      <c r="AF44" s="36" t="s">
        <v>322</v>
      </c>
      <c r="AG44" s="36" t="s">
        <v>326</v>
      </c>
      <c r="AH44" s="36" t="s">
        <v>321</v>
      </c>
      <c r="AI44" s="36"/>
    </row>
    <row r="45" spans="1:35" ht="72" customHeight="1" x14ac:dyDescent="0.35">
      <c r="A45" s="123"/>
      <c r="B45" s="123"/>
      <c r="C45" s="130"/>
      <c r="D45" s="130"/>
      <c r="E45" s="130"/>
      <c r="F45" s="130"/>
      <c r="G45" s="141"/>
      <c r="H45" s="168"/>
      <c r="I45" s="168"/>
      <c r="J45" s="166"/>
      <c r="K45" s="141"/>
      <c r="L45" s="141"/>
      <c r="M45" s="141"/>
      <c r="N45" s="141"/>
      <c r="O45" s="141"/>
      <c r="P45" s="189"/>
      <c r="Q45" s="141"/>
      <c r="R45" s="36" t="s">
        <v>227</v>
      </c>
      <c r="S45" s="36">
        <v>1</v>
      </c>
      <c r="T45" s="36" t="s">
        <v>284</v>
      </c>
      <c r="U45" s="36">
        <v>330</v>
      </c>
      <c r="V45" s="36">
        <v>1</v>
      </c>
      <c r="W45" s="36">
        <v>1</v>
      </c>
      <c r="X45" s="108">
        <f t="shared" si="4"/>
        <v>0.10305057343501654</v>
      </c>
      <c r="Y45" s="141"/>
      <c r="Z45" s="141"/>
      <c r="AA45" s="36" t="s">
        <v>258</v>
      </c>
      <c r="AB45" s="47">
        <v>17233509</v>
      </c>
      <c r="AC45" s="36" t="s">
        <v>271</v>
      </c>
      <c r="AD45" s="141"/>
      <c r="AE45" s="36" t="s">
        <v>288</v>
      </c>
      <c r="AF45" s="36" t="s">
        <v>322</v>
      </c>
      <c r="AG45" s="36" t="s">
        <v>326</v>
      </c>
      <c r="AH45" s="36" t="s">
        <v>321</v>
      </c>
      <c r="AI45" s="36"/>
    </row>
    <row r="46" spans="1:35" ht="83.15" customHeight="1" x14ac:dyDescent="0.35">
      <c r="A46" s="123"/>
      <c r="B46" s="123"/>
      <c r="C46" s="135" t="s">
        <v>46</v>
      </c>
      <c r="D46" s="135" t="s">
        <v>47</v>
      </c>
      <c r="E46" s="135" t="s">
        <v>48</v>
      </c>
      <c r="F46" s="135" t="s">
        <v>60</v>
      </c>
      <c r="G46" s="142" t="s">
        <v>75</v>
      </c>
      <c r="H46" s="162" t="s">
        <v>107</v>
      </c>
      <c r="I46" s="162" t="s">
        <v>106</v>
      </c>
      <c r="J46" s="167" t="s">
        <v>47</v>
      </c>
      <c r="K46" s="135" t="s">
        <v>142</v>
      </c>
      <c r="L46" s="142" t="s">
        <v>143</v>
      </c>
      <c r="M46" s="142">
        <v>80</v>
      </c>
      <c r="N46" s="142">
        <v>583</v>
      </c>
      <c r="O46" s="142" t="s">
        <v>170</v>
      </c>
      <c r="P46" s="178">
        <v>2021130010255</v>
      </c>
      <c r="Q46" s="135" t="s">
        <v>182</v>
      </c>
      <c r="R46" s="37" t="s">
        <v>228</v>
      </c>
      <c r="S46" s="37">
        <v>1</v>
      </c>
      <c r="T46" s="79" t="s">
        <v>315</v>
      </c>
      <c r="U46" s="79">
        <v>180</v>
      </c>
      <c r="V46" s="79">
        <v>1</v>
      </c>
      <c r="W46" s="91">
        <v>1</v>
      </c>
      <c r="X46" s="109">
        <f>AB46/SUM($AB$46:$AB$58)</f>
        <v>3.3001942044162229E-2</v>
      </c>
      <c r="Y46" s="142" t="s">
        <v>264</v>
      </c>
      <c r="Z46" s="142" t="s">
        <v>267</v>
      </c>
      <c r="AA46" s="37" t="s">
        <v>258</v>
      </c>
      <c r="AB46" s="48">
        <v>50000000</v>
      </c>
      <c r="AC46" s="37" t="s">
        <v>279</v>
      </c>
      <c r="AD46" s="142" t="s">
        <v>170</v>
      </c>
      <c r="AE46" s="65" t="s">
        <v>299</v>
      </c>
      <c r="AF46" s="65" t="s">
        <v>322</v>
      </c>
      <c r="AG46" s="65" t="s">
        <v>344</v>
      </c>
      <c r="AH46" s="65" t="s">
        <v>282</v>
      </c>
      <c r="AI46" s="65"/>
    </row>
    <row r="47" spans="1:35" ht="109" customHeight="1" x14ac:dyDescent="0.35">
      <c r="A47" s="123"/>
      <c r="B47" s="123"/>
      <c r="C47" s="136"/>
      <c r="D47" s="136"/>
      <c r="E47" s="136"/>
      <c r="F47" s="136"/>
      <c r="G47" s="143"/>
      <c r="H47" s="162"/>
      <c r="I47" s="162"/>
      <c r="J47" s="167"/>
      <c r="K47" s="136"/>
      <c r="L47" s="143"/>
      <c r="M47" s="143"/>
      <c r="N47" s="143"/>
      <c r="O47" s="143"/>
      <c r="P47" s="179"/>
      <c r="Q47" s="136"/>
      <c r="R47" s="38" t="s">
        <v>229</v>
      </c>
      <c r="S47" s="38">
        <v>8</v>
      </c>
      <c r="T47" s="84" t="s">
        <v>284</v>
      </c>
      <c r="U47" s="84">
        <v>330</v>
      </c>
      <c r="V47" s="84">
        <v>8</v>
      </c>
      <c r="W47" s="110">
        <v>36</v>
      </c>
      <c r="X47" s="109">
        <f t="shared" ref="X47:X54" si="5">AB47/SUM($AB$46:$AB$58)</f>
        <v>3.3001942044162229E-2</v>
      </c>
      <c r="Y47" s="143"/>
      <c r="Z47" s="143"/>
      <c r="AA47" s="38" t="s">
        <v>258</v>
      </c>
      <c r="AB47" s="49">
        <v>50000000</v>
      </c>
      <c r="AC47" s="38" t="s">
        <v>271</v>
      </c>
      <c r="AD47" s="143"/>
      <c r="AE47" s="68" t="s">
        <v>288</v>
      </c>
      <c r="AF47" s="68" t="s">
        <v>322</v>
      </c>
      <c r="AG47" s="68" t="s">
        <v>345</v>
      </c>
      <c r="AH47" s="68" t="s">
        <v>284</v>
      </c>
      <c r="AI47" s="68"/>
    </row>
    <row r="48" spans="1:35" ht="162" customHeight="1" x14ac:dyDescent="0.35">
      <c r="A48" s="123"/>
      <c r="B48" s="123"/>
      <c r="C48" s="136"/>
      <c r="D48" s="136"/>
      <c r="E48" s="136"/>
      <c r="F48" s="136"/>
      <c r="G48" s="143"/>
      <c r="H48" s="162"/>
      <c r="I48" s="162"/>
      <c r="J48" s="167"/>
      <c r="K48" s="136"/>
      <c r="L48" s="143"/>
      <c r="M48" s="143"/>
      <c r="N48" s="143"/>
      <c r="O48" s="143"/>
      <c r="P48" s="179"/>
      <c r="Q48" s="136"/>
      <c r="R48" s="37" t="s">
        <v>230</v>
      </c>
      <c r="S48" s="37">
        <v>3</v>
      </c>
      <c r="T48" s="79" t="s">
        <v>316</v>
      </c>
      <c r="U48" s="79">
        <v>210</v>
      </c>
      <c r="V48" s="79">
        <v>20</v>
      </c>
      <c r="W48" s="91">
        <v>0</v>
      </c>
      <c r="X48" s="109">
        <f t="shared" si="5"/>
        <v>5.2803107270659566E-2</v>
      </c>
      <c r="Y48" s="143"/>
      <c r="Z48" s="143"/>
      <c r="AA48" s="37" t="s">
        <v>258</v>
      </c>
      <c r="AB48" s="48">
        <v>80000000</v>
      </c>
      <c r="AC48" s="37" t="s">
        <v>271</v>
      </c>
      <c r="AD48" s="143"/>
      <c r="AE48" s="65" t="s">
        <v>288</v>
      </c>
      <c r="AF48" s="65" t="s">
        <v>322</v>
      </c>
      <c r="AG48" s="65" t="s">
        <v>346</v>
      </c>
      <c r="AH48" s="65" t="s">
        <v>316</v>
      </c>
      <c r="AI48" s="65"/>
    </row>
    <row r="49" spans="1:35" ht="74.150000000000006" customHeight="1" x14ac:dyDescent="0.35">
      <c r="A49" s="123"/>
      <c r="B49" s="123"/>
      <c r="C49" s="136"/>
      <c r="D49" s="136"/>
      <c r="E49" s="136"/>
      <c r="F49" s="136"/>
      <c r="G49" s="143"/>
      <c r="H49" s="162"/>
      <c r="I49" s="162"/>
      <c r="J49" s="167"/>
      <c r="K49" s="136"/>
      <c r="L49" s="143"/>
      <c r="M49" s="143"/>
      <c r="N49" s="143"/>
      <c r="O49" s="143"/>
      <c r="P49" s="179"/>
      <c r="Q49" s="136"/>
      <c r="R49" s="38" t="s">
        <v>231</v>
      </c>
      <c r="S49" s="38">
        <v>3</v>
      </c>
      <c r="T49" s="84" t="s">
        <v>318</v>
      </c>
      <c r="U49" s="84">
        <v>180</v>
      </c>
      <c r="V49" s="84">
        <v>3</v>
      </c>
      <c r="W49" s="93">
        <v>660</v>
      </c>
      <c r="X49" s="109">
        <f>AB49/SUM($AB$46:$AB$58)</f>
        <v>3.3001942044162229E-2</v>
      </c>
      <c r="Y49" s="143"/>
      <c r="Z49" s="143"/>
      <c r="AA49" s="38" t="s">
        <v>258</v>
      </c>
      <c r="AB49" s="49">
        <v>50000000</v>
      </c>
      <c r="AC49" s="38" t="s">
        <v>270</v>
      </c>
      <c r="AD49" s="143"/>
      <c r="AE49" s="68" t="s">
        <v>287</v>
      </c>
      <c r="AF49" s="68" t="s">
        <v>322</v>
      </c>
      <c r="AG49" s="79" t="s">
        <v>349</v>
      </c>
      <c r="AH49" s="68" t="s">
        <v>316</v>
      </c>
      <c r="AI49" s="68"/>
    </row>
    <row r="50" spans="1:35" ht="165" customHeight="1" x14ac:dyDescent="0.35">
      <c r="A50" s="123"/>
      <c r="B50" s="123"/>
      <c r="C50" s="136"/>
      <c r="D50" s="136"/>
      <c r="E50" s="136"/>
      <c r="F50" s="136"/>
      <c r="G50" s="143"/>
      <c r="H50" s="162"/>
      <c r="I50" s="162"/>
      <c r="J50" s="167"/>
      <c r="K50" s="136"/>
      <c r="L50" s="143"/>
      <c r="M50" s="143"/>
      <c r="N50" s="143"/>
      <c r="O50" s="143"/>
      <c r="P50" s="179"/>
      <c r="Q50" s="136"/>
      <c r="R50" s="38" t="s">
        <v>232</v>
      </c>
      <c r="S50" s="38">
        <v>4</v>
      </c>
      <c r="T50" s="84" t="s">
        <v>284</v>
      </c>
      <c r="U50" s="84">
        <v>330</v>
      </c>
      <c r="V50" s="84">
        <v>80</v>
      </c>
      <c r="W50" s="93">
        <v>230</v>
      </c>
      <c r="X50" s="109">
        <f t="shared" si="5"/>
        <v>0.35976232434325273</v>
      </c>
      <c r="Y50" s="143"/>
      <c r="Z50" s="143"/>
      <c r="AA50" s="38" t="s">
        <v>258</v>
      </c>
      <c r="AB50" s="49">
        <v>545062354</v>
      </c>
      <c r="AC50" s="38" t="s">
        <v>306</v>
      </c>
      <c r="AD50" s="143"/>
      <c r="AE50" s="68" t="s">
        <v>286</v>
      </c>
      <c r="AF50" s="68" t="s">
        <v>322</v>
      </c>
      <c r="AG50" s="68" t="s">
        <v>350</v>
      </c>
      <c r="AH50" s="68" t="s">
        <v>321</v>
      </c>
      <c r="AI50" s="68"/>
    </row>
    <row r="51" spans="1:35" ht="75" customHeight="1" x14ac:dyDescent="0.35">
      <c r="A51" s="123"/>
      <c r="B51" s="123"/>
      <c r="C51" s="136"/>
      <c r="D51" s="136"/>
      <c r="E51" s="136"/>
      <c r="F51" s="136"/>
      <c r="G51" s="144"/>
      <c r="H51" s="162"/>
      <c r="I51" s="162"/>
      <c r="J51" s="167"/>
      <c r="K51" s="137"/>
      <c r="L51" s="144"/>
      <c r="M51" s="144"/>
      <c r="N51" s="144"/>
      <c r="O51" s="143"/>
      <c r="P51" s="179"/>
      <c r="Q51" s="136"/>
      <c r="R51" s="38" t="s">
        <v>233</v>
      </c>
      <c r="S51" s="38">
        <v>4</v>
      </c>
      <c r="T51" s="84" t="s">
        <v>315</v>
      </c>
      <c r="U51" s="84">
        <v>240</v>
      </c>
      <c r="V51" s="84">
        <v>40</v>
      </c>
      <c r="W51" s="93">
        <v>344</v>
      </c>
      <c r="X51" s="109">
        <f t="shared" si="5"/>
        <v>3.3001942044162229E-2</v>
      </c>
      <c r="Y51" s="143"/>
      <c r="Z51" s="143"/>
      <c r="AA51" s="38" t="s">
        <v>258</v>
      </c>
      <c r="AB51" s="49">
        <v>50000000</v>
      </c>
      <c r="AC51" s="38" t="s">
        <v>271</v>
      </c>
      <c r="AD51" s="143"/>
      <c r="AE51" s="68" t="s">
        <v>288</v>
      </c>
      <c r="AF51" s="68" t="s">
        <v>322</v>
      </c>
      <c r="AG51" s="84" t="s">
        <v>360</v>
      </c>
      <c r="AH51" s="68" t="s">
        <v>315</v>
      </c>
      <c r="AI51" s="68"/>
    </row>
    <row r="52" spans="1:35" ht="60" customHeight="1" x14ac:dyDescent="0.35">
      <c r="A52" s="123"/>
      <c r="B52" s="123"/>
      <c r="C52" s="136"/>
      <c r="D52" s="136"/>
      <c r="E52" s="136"/>
      <c r="F52" s="136"/>
      <c r="G52" s="142" t="s">
        <v>76</v>
      </c>
      <c r="H52" s="162" t="s">
        <v>108</v>
      </c>
      <c r="I52" s="162" t="s">
        <v>109</v>
      </c>
      <c r="J52" s="167"/>
      <c r="K52" s="135" t="s">
        <v>144</v>
      </c>
      <c r="L52" s="142" t="s">
        <v>145</v>
      </c>
      <c r="M52" s="142">
        <v>15</v>
      </c>
      <c r="N52" s="142">
        <v>30</v>
      </c>
      <c r="O52" s="143"/>
      <c r="P52" s="179"/>
      <c r="Q52" s="136"/>
      <c r="R52" s="38" t="s">
        <v>234</v>
      </c>
      <c r="S52" s="38">
        <v>11</v>
      </c>
      <c r="T52" s="84" t="s">
        <v>315</v>
      </c>
      <c r="U52" s="84">
        <v>240</v>
      </c>
      <c r="V52" s="84">
        <v>11</v>
      </c>
      <c r="W52" s="93">
        <v>10</v>
      </c>
      <c r="X52" s="109">
        <f>AB52/SUM($AB$46:$AB$58)</f>
        <v>9.9005826132486693E-2</v>
      </c>
      <c r="Y52" s="143"/>
      <c r="Z52" s="143"/>
      <c r="AA52" s="38" t="s">
        <v>258</v>
      </c>
      <c r="AB52" s="49">
        <v>150000000</v>
      </c>
      <c r="AC52" s="38" t="s">
        <v>270</v>
      </c>
      <c r="AD52" s="143"/>
      <c r="AE52" s="68" t="s">
        <v>287</v>
      </c>
      <c r="AF52" s="68" t="s">
        <v>335</v>
      </c>
      <c r="AG52" s="68" t="s">
        <v>351</v>
      </c>
      <c r="AH52" s="68" t="s">
        <v>315</v>
      </c>
      <c r="AI52" s="68"/>
    </row>
    <row r="53" spans="1:35" ht="80.150000000000006" customHeight="1" x14ac:dyDescent="0.35">
      <c r="A53" s="123"/>
      <c r="B53" s="123"/>
      <c r="C53" s="136"/>
      <c r="D53" s="136"/>
      <c r="E53" s="136"/>
      <c r="F53" s="136"/>
      <c r="G53" s="143"/>
      <c r="H53" s="162"/>
      <c r="I53" s="162"/>
      <c r="J53" s="167"/>
      <c r="K53" s="136"/>
      <c r="L53" s="143"/>
      <c r="M53" s="143"/>
      <c r="N53" s="143"/>
      <c r="O53" s="143"/>
      <c r="P53" s="179"/>
      <c r="Q53" s="136"/>
      <c r="R53" s="38" t="s">
        <v>235</v>
      </c>
      <c r="S53" s="38">
        <v>3</v>
      </c>
      <c r="T53" s="84" t="s">
        <v>321</v>
      </c>
      <c r="U53" s="84">
        <v>360</v>
      </c>
      <c r="V53" s="84">
        <v>90</v>
      </c>
      <c r="W53" s="93">
        <v>90</v>
      </c>
      <c r="X53" s="109">
        <f t="shared" si="5"/>
        <v>0.13200776817664892</v>
      </c>
      <c r="Y53" s="143"/>
      <c r="Z53" s="143"/>
      <c r="AA53" s="38" t="s">
        <v>258</v>
      </c>
      <c r="AB53" s="49">
        <v>200000000</v>
      </c>
      <c r="AC53" s="38" t="s">
        <v>278</v>
      </c>
      <c r="AD53" s="143"/>
      <c r="AE53" s="68" t="s">
        <v>301</v>
      </c>
      <c r="AF53" s="68" t="s">
        <v>322</v>
      </c>
      <c r="AG53" s="68" t="s">
        <v>360</v>
      </c>
      <c r="AH53" s="68" t="s">
        <v>321</v>
      </c>
      <c r="AI53" s="68"/>
    </row>
    <row r="54" spans="1:35" ht="86.15" customHeight="1" x14ac:dyDescent="0.35">
      <c r="A54" s="123"/>
      <c r="B54" s="123"/>
      <c r="C54" s="136"/>
      <c r="D54" s="136"/>
      <c r="E54" s="136"/>
      <c r="F54" s="136"/>
      <c r="G54" s="143"/>
      <c r="H54" s="162"/>
      <c r="I54" s="162"/>
      <c r="J54" s="167"/>
      <c r="K54" s="136"/>
      <c r="L54" s="143"/>
      <c r="M54" s="143"/>
      <c r="N54" s="143"/>
      <c r="O54" s="143"/>
      <c r="P54" s="179"/>
      <c r="Q54" s="136"/>
      <c r="R54" s="38" t="s">
        <v>236</v>
      </c>
      <c r="S54" s="38">
        <v>1</v>
      </c>
      <c r="T54" s="84" t="s">
        <v>316</v>
      </c>
      <c r="U54" s="84">
        <v>210</v>
      </c>
      <c r="V54" s="84">
        <v>60</v>
      </c>
      <c r="W54" s="93">
        <v>40</v>
      </c>
      <c r="X54" s="109">
        <f t="shared" si="5"/>
        <v>3.3001942044162229E-2</v>
      </c>
      <c r="Y54" s="143"/>
      <c r="Z54" s="143"/>
      <c r="AA54" s="38" t="s">
        <v>258</v>
      </c>
      <c r="AB54" s="49">
        <v>50000000</v>
      </c>
      <c r="AC54" s="38" t="s">
        <v>271</v>
      </c>
      <c r="AD54" s="143"/>
      <c r="AE54" s="68" t="s">
        <v>288</v>
      </c>
      <c r="AF54" s="68" t="s">
        <v>322</v>
      </c>
      <c r="AG54" s="101" t="s">
        <v>360</v>
      </c>
      <c r="AH54" s="68" t="s">
        <v>316</v>
      </c>
      <c r="AI54" s="68"/>
    </row>
    <row r="55" spans="1:35" ht="87" customHeight="1" x14ac:dyDescent="0.35">
      <c r="A55" s="123"/>
      <c r="B55" s="123"/>
      <c r="C55" s="136"/>
      <c r="D55" s="136"/>
      <c r="E55" s="136"/>
      <c r="F55" s="136"/>
      <c r="G55" s="143"/>
      <c r="H55" s="162"/>
      <c r="I55" s="162"/>
      <c r="J55" s="167"/>
      <c r="K55" s="136"/>
      <c r="L55" s="143"/>
      <c r="M55" s="143"/>
      <c r="N55" s="143"/>
      <c r="O55" s="143"/>
      <c r="P55" s="179"/>
      <c r="Q55" s="136"/>
      <c r="R55" s="38" t="s">
        <v>237</v>
      </c>
      <c r="S55" s="38">
        <v>1</v>
      </c>
      <c r="T55" s="84" t="s">
        <v>316</v>
      </c>
      <c r="U55" s="84">
        <v>210</v>
      </c>
      <c r="V55" s="84">
        <v>1</v>
      </c>
      <c r="W55" s="93">
        <v>1</v>
      </c>
      <c r="X55" s="109">
        <f>AB55/SUM($AB$46:$AB$58)</f>
        <v>3.3001942044162229E-2</v>
      </c>
      <c r="Y55" s="143"/>
      <c r="Z55" s="143"/>
      <c r="AA55" s="38" t="s">
        <v>258</v>
      </c>
      <c r="AB55" s="49">
        <v>50000000</v>
      </c>
      <c r="AC55" s="38" t="s">
        <v>270</v>
      </c>
      <c r="AD55" s="143"/>
      <c r="AE55" s="68" t="s">
        <v>287</v>
      </c>
      <c r="AF55" s="68" t="s">
        <v>322</v>
      </c>
      <c r="AG55" s="68" t="s">
        <v>361</v>
      </c>
      <c r="AH55" s="68" t="s">
        <v>316</v>
      </c>
      <c r="AI55" s="68"/>
    </row>
    <row r="56" spans="1:35" ht="102" customHeight="1" x14ac:dyDescent="0.35">
      <c r="A56" s="123"/>
      <c r="B56" s="123"/>
      <c r="C56" s="136"/>
      <c r="D56" s="136"/>
      <c r="E56" s="136"/>
      <c r="F56" s="136"/>
      <c r="G56" s="143"/>
      <c r="H56" s="162"/>
      <c r="I56" s="162"/>
      <c r="J56" s="167"/>
      <c r="K56" s="136"/>
      <c r="L56" s="143"/>
      <c r="M56" s="143"/>
      <c r="N56" s="143"/>
      <c r="O56" s="143"/>
      <c r="P56" s="179"/>
      <c r="Q56" s="136"/>
      <c r="R56" s="38" t="s">
        <v>238</v>
      </c>
      <c r="S56" s="38">
        <v>2</v>
      </c>
      <c r="T56" s="84" t="s">
        <v>316</v>
      </c>
      <c r="U56" s="84">
        <v>210</v>
      </c>
      <c r="V56" s="84">
        <v>2</v>
      </c>
      <c r="W56" s="93">
        <v>2</v>
      </c>
      <c r="X56" s="109">
        <f>AB56/SUM($AB$46:$AB$58)</f>
        <v>5.2803107270659566E-2</v>
      </c>
      <c r="Y56" s="143"/>
      <c r="Z56" s="143"/>
      <c r="AA56" s="38" t="s">
        <v>258</v>
      </c>
      <c r="AB56" s="49">
        <v>80000000</v>
      </c>
      <c r="AC56" s="38" t="s">
        <v>271</v>
      </c>
      <c r="AD56" s="143"/>
      <c r="AE56" s="68" t="s">
        <v>288</v>
      </c>
      <c r="AF56" s="68" t="s">
        <v>322</v>
      </c>
      <c r="AG56" s="101" t="s">
        <v>362</v>
      </c>
      <c r="AH56" s="68" t="s">
        <v>316</v>
      </c>
      <c r="AI56" s="68"/>
    </row>
    <row r="57" spans="1:35" ht="78" customHeight="1" x14ac:dyDescent="0.35">
      <c r="A57" s="123"/>
      <c r="B57" s="123"/>
      <c r="C57" s="136"/>
      <c r="D57" s="136"/>
      <c r="E57" s="136"/>
      <c r="F57" s="136"/>
      <c r="G57" s="143"/>
      <c r="H57" s="162"/>
      <c r="I57" s="162"/>
      <c r="J57" s="167"/>
      <c r="K57" s="136"/>
      <c r="L57" s="143"/>
      <c r="M57" s="143"/>
      <c r="N57" s="143"/>
      <c r="O57" s="143"/>
      <c r="P57" s="179"/>
      <c r="Q57" s="136"/>
      <c r="R57" s="38" t="s">
        <v>239</v>
      </c>
      <c r="S57" s="38">
        <v>3</v>
      </c>
      <c r="T57" s="84" t="s">
        <v>315</v>
      </c>
      <c r="U57" s="84">
        <v>240</v>
      </c>
      <c r="V57" s="84">
        <v>3</v>
      </c>
      <c r="W57" s="93">
        <v>3</v>
      </c>
      <c r="X57" s="109">
        <f t="shared" ref="X57:X58" si="6">AB57/SUM($AB$46:$AB$58)</f>
        <v>6.6003884088324458E-2</v>
      </c>
      <c r="Y57" s="143"/>
      <c r="Z57" s="143"/>
      <c r="AA57" s="38" t="s">
        <v>258</v>
      </c>
      <c r="AB57" s="49">
        <v>100000000</v>
      </c>
      <c r="AC57" s="38" t="s">
        <v>280</v>
      </c>
      <c r="AD57" s="143"/>
      <c r="AE57" s="68" t="s">
        <v>300</v>
      </c>
      <c r="AF57" s="68" t="s">
        <v>322</v>
      </c>
      <c r="AG57" s="68" t="s">
        <v>363</v>
      </c>
      <c r="AH57" s="68" t="s">
        <v>315</v>
      </c>
      <c r="AI57" s="68"/>
    </row>
    <row r="58" spans="1:35" ht="100" customHeight="1" x14ac:dyDescent="0.35">
      <c r="A58" s="123"/>
      <c r="B58" s="123"/>
      <c r="C58" s="136"/>
      <c r="D58" s="136"/>
      <c r="E58" s="136"/>
      <c r="F58" s="136"/>
      <c r="G58" s="144"/>
      <c r="H58" s="162"/>
      <c r="I58" s="162"/>
      <c r="J58" s="167"/>
      <c r="K58" s="137"/>
      <c r="L58" s="144"/>
      <c r="M58" s="144"/>
      <c r="N58" s="144"/>
      <c r="O58" s="144"/>
      <c r="P58" s="180"/>
      <c r="Q58" s="137"/>
      <c r="R58" s="38" t="s">
        <v>240</v>
      </c>
      <c r="S58" s="38">
        <v>1</v>
      </c>
      <c r="T58" s="84" t="s">
        <v>316</v>
      </c>
      <c r="U58" s="84">
        <v>210</v>
      </c>
      <c r="V58" s="84">
        <v>1</v>
      </c>
      <c r="W58" s="93">
        <v>1</v>
      </c>
      <c r="X58" s="109">
        <f t="shared" si="6"/>
        <v>3.9602330452994675E-2</v>
      </c>
      <c r="Y58" s="144"/>
      <c r="Z58" s="144"/>
      <c r="AA58" s="38" t="s">
        <v>258</v>
      </c>
      <c r="AB58" s="49">
        <v>60000000</v>
      </c>
      <c r="AC58" s="38" t="s">
        <v>271</v>
      </c>
      <c r="AD58" s="144"/>
      <c r="AE58" s="68" t="s">
        <v>288</v>
      </c>
      <c r="AF58" s="68" t="s">
        <v>322</v>
      </c>
      <c r="AG58" s="101" t="s">
        <v>364</v>
      </c>
      <c r="AH58" s="68" t="s">
        <v>316</v>
      </c>
      <c r="AI58" s="68"/>
    </row>
    <row r="59" spans="1:35" ht="78" customHeight="1" x14ac:dyDescent="0.35">
      <c r="A59" s="123"/>
      <c r="B59" s="123"/>
      <c r="C59" s="136"/>
      <c r="D59" s="136"/>
      <c r="E59" s="136"/>
      <c r="F59" s="136"/>
      <c r="G59" s="145" t="s">
        <v>77</v>
      </c>
      <c r="H59" s="163" t="s">
        <v>105</v>
      </c>
      <c r="I59" s="163" t="s">
        <v>106</v>
      </c>
      <c r="J59" s="167"/>
      <c r="K59" s="145" t="s">
        <v>146</v>
      </c>
      <c r="L59" s="145" t="s">
        <v>147</v>
      </c>
      <c r="M59" s="145">
        <v>4</v>
      </c>
      <c r="N59" s="145">
        <v>4</v>
      </c>
      <c r="O59" s="145" t="s">
        <v>169</v>
      </c>
      <c r="P59" s="181">
        <v>2021130010006</v>
      </c>
      <c r="Q59" s="145" t="s">
        <v>183</v>
      </c>
      <c r="R59" s="39" t="s">
        <v>241</v>
      </c>
      <c r="S59" s="39">
        <v>1</v>
      </c>
      <c r="T59" s="39" t="s">
        <v>284</v>
      </c>
      <c r="U59" s="39">
        <v>330</v>
      </c>
      <c r="V59" s="39">
        <v>1</v>
      </c>
      <c r="W59" s="39">
        <v>235</v>
      </c>
      <c r="X59" s="111">
        <f>AB59/SUM($AB$59:$AB$61)</f>
        <v>0.45997321018484877</v>
      </c>
      <c r="Y59" s="145" t="s">
        <v>264</v>
      </c>
      <c r="Z59" s="145" t="s">
        <v>267</v>
      </c>
      <c r="AA59" s="39" t="s">
        <v>258</v>
      </c>
      <c r="AB59" s="50">
        <v>110728798</v>
      </c>
      <c r="AC59" s="39" t="s">
        <v>281</v>
      </c>
      <c r="AD59" s="145" t="s">
        <v>308</v>
      </c>
      <c r="AE59" s="39" t="s">
        <v>309</v>
      </c>
      <c r="AF59" s="39" t="s">
        <v>322</v>
      </c>
      <c r="AG59" s="39" t="s">
        <v>326</v>
      </c>
      <c r="AH59" s="39" t="s">
        <v>321</v>
      </c>
      <c r="AI59" s="39"/>
    </row>
    <row r="60" spans="1:35" ht="66" customHeight="1" x14ac:dyDescent="0.35">
      <c r="A60" s="123"/>
      <c r="B60" s="123"/>
      <c r="C60" s="136"/>
      <c r="D60" s="136"/>
      <c r="E60" s="136"/>
      <c r="F60" s="136"/>
      <c r="G60" s="146"/>
      <c r="H60" s="163"/>
      <c r="I60" s="163"/>
      <c r="J60" s="167"/>
      <c r="K60" s="146"/>
      <c r="L60" s="146"/>
      <c r="M60" s="146"/>
      <c r="N60" s="146"/>
      <c r="O60" s="146"/>
      <c r="P60" s="182"/>
      <c r="Q60" s="146"/>
      <c r="R60" s="39" t="s">
        <v>242</v>
      </c>
      <c r="S60" s="39">
        <v>1</v>
      </c>
      <c r="T60" s="39" t="s">
        <v>284</v>
      </c>
      <c r="U60" s="39">
        <v>330</v>
      </c>
      <c r="V60" s="39">
        <v>2</v>
      </c>
      <c r="W60" s="39">
        <v>0</v>
      </c>
      <c r="X60" s="111">
        <f t="shared" ref="X60:X61" si="7">AB60/SUM($AB$59:$AB$61)</f>
        <v>0.22847287261410246</v>
      </c>
      <c r="Y60" s="146"/>
      <c r="Z60" s="146"/>
      <c r="AA60" s="39" t="s">
        <v>258</v>
      </c>
      <c r="AB60" s="50">
        <v>55000000</v>
      </c>
      <c r="AC60" s="39" t="s">
        <v>271</v>
      </c>
      <c r="AD60" s="146"/>
      <c r="AE60" s="39" t="s">
        <v>288</v>
      </c>
      <c r="AF60" s="39" t="s">
        <v>322</v>
      </c>
      <c r="AG60" s="39" t="s">
        <v>326</v>
      </c>
      <c r="AH60" s="39" t="s">
        <v>321</v>
      </c>
      <c r="AI60" s="39"/>
    </row>
    <row r="61" spans="1:35" ht="127" customHeight="1" x14ac:dyDescent="0.35">
      <c r="A61" s="123"/>
      <c r="B61" s="123"/>
      <c r="C61" s="137"/>
      <c r="D61" s="137"/>
      <c r="E61" s="137"/>
      <c r="F61" s="137"/>
      <c r="G61" s="147"/>
      <c r="H61" s="163"/>
      <c r="I61" s="163"/>
      <c r="J61" s="167"/>
      <c r="K61" s="147"/>
      <c r="L61" s="147"/>
      <c r="M61" s="147"/>
      <c r="N61" s="147"/>
      <c r="O61" s="147"/>
      <c r="P61" s="183"/>
      <c r="Q61" s="147"/>
      <c r="R61" s="39" t="s">
        <v>243</v>
      </c>
      <c r="S61" s="39">
        <v>2</v>
      </c>
      <c r="T61" s="39" t="s">
        <v>284</v>
      </c>
      <c r="U61" s="39">
        <v>300</v>
      </c>
      <c r="V61" s="39">
        <v>2</v>
      </c>
      <c r="W61" s="39">
        <v>652</v>
      </c>
      <c r="X61" s="111">
        <f t="shared" si="7"/>
        <v>0.3115539172010488</v>
      </c>
      <c r="Y61" s="147"/>
      <c r="Z61" s="147"/>
      <c r="AA61" s="39" t="s">
        <v>258</v>
      </c>
      <c r="AB61" s="50">
        <v>75000000</v>
      </c>
      <c r="AC61" s="39" t="s">
        <v>271</v>
      </c>
      <c r="AD61" s="147"/>
      <c r="AE61" s="39" t="s">
        <v>288</v>
      </c>
      <c r="AF61" s="39" t="s">
        <v>322</v>
      </c>
      <c r="AG61" s="39" t="s">
        <v>326</v>
      </c>
      <c r="AH61" s="39" t="s">
        <v>321</v>
      </c>
      <c r="AI61" s="39"/>
    </row>
    <row r="62" spans="1:35" ht="91" customHeight="1" x14ac:dyDescent="0.35">
      <c r="A62" s="123"/>
      <c r="B62" s="123"/>
      <c r="C62" s="131" t="s">
        <v>49</v>
      </c>
      <c r="D62" s="131" t="s">
        <v>50</v>
      </c>
      <c r="E62" s="131" t="s">
        <v>51</v>
      </c>
      <c r="F62" s="131" t="s">
        <v>61</v>
      </c>
      <c r="G62" s="131" t="s">
        <v>78</v>
      </c>
      <c r="H62" s="160" t="s">
        <v>114</v>
      </c>
      <c r="I62" s="160" t="s">
        <v>115</v>
      </c>
      <c r="J62" s="160" t="s">
        <v>50</v>
      </c>
      <c r="K62" s="131" t="s">
        <v>148</v>
      </c>
      <c r="L62" s="131" t="s">
        <v>149</v>
      </c>
      <c r="M62" s="131">
        <v>8</v>
      </c>
      <c r="N62" s="131">
        <v>16</v>
      </c>
      <c r="O62" s="131" t="s">
        <v>171</v>
      </c>
      <c r="P62" s="193">
        <v>2020130010213</v>
      </c>
      <c r="Q62" s="131" t="s">
        <v>184</v>
      </c>
      <c r="R62" s="40" t="s">
        <v>244</v>
      </c>
      <c r="S62" s="40">
        <v>6</v>
      </c>
      <c r="T62" s="78" t="s">
        <v>282</v>
      </c>
      <c r="U62" s="78">
        <v>270</v>
      </c>
      <c r="V62" s="78">
        <v>6</v>
      </c>
      <c r="W62" s="90">
        <v>44</v>
      </c>
      <c r="X62" s="112">
        <f>AB62/SUM($AB$62:$AB$67)</f>
        <v>0.19661007851770942</v>
      </c>
      <c r="Y62" s="131" t="s">
        <v>265</v>
      </c>
      <c r="Z62" s="131" t="s">
        <v>268</v>
      </c>
      <c r="AA62" s="40" t="s">
        <v>258</v>
      </c>
      <c r="AB62" s="51">
        <v>76000000</v>
      </c>
      <c r="AC62" s="40" t="s">
        <v>271</v>
      </c>
      <c r="AD62" s="131" t="s">
        <v>310</v>
      </c>
      <c r="AE62" s="66" t="s">
        <v>288</v>
      </c>
      <c r="AF62" s="66" t="s">
        <v>322</v>
      </c>
      <c r="AG62" s="66" t="s">
        <v>358</v>
      </c>
      <c r="AH62" s="66" t="s">
        <v>282</v>
      </c>
      <c r="AI62" s="66"/>
    </row>
    <row r="63" spans="1:35" ht="97" customHeight="1" x14ac:dyDescent="0.35">
      <c r="A63" s="123"/>
      <c r="B63" s="123"/>
      <c r="C63" s="132"/>
      <c r="D63" s="132"/>
      <c r="E63" s="132"/>
      <c r="F63" s="132"/>
      <c r="G63" s="148"/>
      <c r="H63" s="160"/>
      <c r="I63" s="160"/>
      <c r="J63" s="160"/>
      <c r="K63" s="148"/>
      <c r="L63" s="148"/>
      <c r="M63" s="148"/>
      <c r="N63" s="148"/>
      <c r="O63" s="132"/>
      <c r="P63" s="194"/>
      <c r="Q63" s="132"/>
      <c r="R63" s="40" t="s">
        <v>245</v>
      </c>
      <c r="S63" s="40">
        <v>2</v>
      </c>
      <c r="T63" s="78" t="s">
        <v>318</v>
      </c>
      <c r="U63" s="78">
        <v>120</v>
      </c>
      <c r="V63" s="78">
        <v>2</v>
      </c>
      <c r="W63" s="90">
        <v>4</v>
      </c>
      <c r="X63" s="112">
        <f t="shared" ref="X63:X67" si="8">AB63/SUM($AB$62:$AB$67)</f>
        <v>7.7609241520148461E-2</v>
      </c>
      <c r="Y63" s="132"/>
      <c r="Z63" s="132"/>
      <c r="AA63" s="40" t="s">
        <v>258</v>
      </c>
      <c r="AB63" s="51">
        <v>30000000</v>
      </c>
      <c r="AC63" s="40" t="s">
        <v>274</v>
      </c>
      <c r="AD63" s="132"/>
      <c r="AE63" s="66" t="s">
        <v>291</v>
      </c>
      <c r="AF63" s="66" t="s">
        <v>335</v>
      </c>
      <c r="AG63" s="66" t="s">
        <v>351</v>
      </c>
      <c r="AH63" s="66" t="s">
        <v>316</v>
      </c>
      <c r="AI63" s="66"/>
    </row>
    <row r="64" spans="1:35" ht="101.15" customHeight="1" x14ac:dyDescent="0.35">
      <c r="A64" s="123"/>
      <c r="B64" s="123"/>
      <c r="C64" s="132"/>
      <c r="D64" s="132"/>
      <c r="E64" s="132"/>
      <c r="F64" s="132"/>
      <c r="G64" s="154" t="s">
        <v>79</v>
      </c>
      <c r="H64" s="161" t="s">
        <v>116</v>
      </c>
      <c r="I64" s="161" t="s">
        <v>117</v>
      </c>
      <c r="J64" s="160"/>
      <c r="K64" s="131" t="s">
        <v>150</v>
      </c>
      <c r="L64" s="154" t="s">
        <v>151</v>
      </c>
      <c r="M64" s="154">
        <v>9</v>
      </c>
      <c r="N64" s="154">
        <v>27</v>
      </c>
      <c r="O64" s="132"/>
      <c r="P64" s="194"/>
      <c r="Q64" s="132"/>
      <c r="R64" s="40" t="s">
        <v>246</v>
      </c>
      <c r="S64" s="40">
        <v>8</v>
      </c>
      <c r="T64" s="78" t="s">
        <v>321</v>
      </c>
      <c r="U64" s="78">
        <v>360</v>
      </c>
      <c r="V64" s="78">
        <v>8</v>
      </c>
      <c r="W64" s="90">
        <v>20</v>
      </c>
      <c r="X64" s="112">
        <f t="shared" si="8"/>
        <v>0.4915251962942736</v>
      </c>
      <c r="Y64" s="132"/>
      <c r="Z64" s="132"/>
      <c r="AA64" s="40" t="s">
        <v>258</v>
      </c>
      <c r="AB64" s="51">
        <v>190000000</v>
      </c>
      <c r="AC64" s="40" t="s">
        <v>272</v>
      </c>
      <c r="AD64" s="132"/>
      <c r="AE64" s="66" t="s">
        <v>286</v>
      </c>
      <c r="AF64" s="66" t="s">
        <v>322</v>
      </c>
      <c r="AG64" s="66" t="s">
        <v>326</v>
      </c>
      <c r="AH64" s="66" t="s">
        <v>321</v>
      </c>
      <c r="AI64" s="66"/>
    </row>
    <row r="65" spans="1:35" ht="97" customHeight="1" x14ac:dyDescent="0.35">
      <c r="A65" s="123"/>
      <c r="B65" s="123"/>
      <c r="C65" s="132"/>
      <c r="D65" s="132"/>
      <c r="E65" s="132"/>
      <c r="F65" s="132"/>
      <c r="G65" s="155"/>
      <c r="H65" s="161"/>
      <c r="I65" s="161"/>
      <c r="J65" s="160"/>
      <c r="K65" s="132"/>
      <c r="L65" s="155"/>
      <c r="M65" s="155"/>
      <c r="N65" s="155"/>
      <c r="O65" s="132"/>
      <c r="P65" s="194"/>
      <c r="Q65" s="132"/>
      <c r="R65" s="41" t="s">
        <v>247</v>
      </c>
      <c r="S65" s="41">
        <v>2</v>
      </c>
      <c r="T65" s="77" t="s">
        <v>316</v>
      </c>
      <c r="U65" s="77">
        <v>210</v>
      </c>
      <c r="V65" s="77">
        <v>2</v>
      </c>
      <c r="W65" s="95">
        <v>4</v>
      </c>
      <c r="X65" s="112">
        <f t="shared" si="8"/>
        <v>6.4674367933457044E-2</v>
      </c>
      <c r="Y65" s="132"/>
      <c r="Z65" s="132"/>
      <c r="AA65" s="41" t="s">
        <v>258</v>
      </c>
      <c r="AB65" s="52">
        <v>25000000</v>
      </c>
      <c r="AC65" s="41" t="s">
        <v>271</v>
      </c>
      <c r="AD65" s="132"/>
      <c r="AE65" s="70" t="s">
        <v>288</v>
      </c>
      <c r="AF65" s="70" t="s">
        <v>322</v>
      </c>
      <c r="AG65" s="70" t="s">
        <v>359</v>
      </c>
      <c r="AH65" s="70" t="s">
        <v>315</v>
      </c>
      <c r="AI65" s="70"/>
    </row>
    <row r="66" spans="1:35" ht="130" customHeight="1" x14ac:dyDescent="0.35">
      <c r="A66" s="123"/>
      <c r="B66" s="123"/>
      <c r="C66" s="132"/>
      <c r="D66" s="132"/>
      <c r="E66" s="132"/>
      <c r="F66" s="132"/>
      <c r="G66" s="155"/>
      <c r="H66" s="161"/>
      <c r="I66" s="161"/>
      <c r="J66" s="160"/>
      <c r="K66" s="132"/>
      <c r="L66" s="155"/>
      <c r="M66" s="155"/>
      <c r="N66" s="155"/>
      <c r="O66" s="132"/>
      <c r="P66" s="194"/>
      <c r="Q66" s="132"/>
      <c r="R66" s="40" t="s">
        <v>248</v>
      </c>
      <c r="S66" s="40">
        <v>4</v>
      </c>
      <c r="T66" s="78" t="s">
        <v>318</v>
      </c>
      <c r="U66" s="78">
        <v>180</v>
      </c>
      <c r="V66" s="78">
        <v>4</v>
      </c>
      <c r="W66" s="90">
        <v>30</v>
      </c>
      <c r="X66" s="112">
        <f t="shared" si="8"/>
        <v>0.10347898869353128</v>
      </c>
      <c r="Y66" s="132"/>
      <c r="Z66" s="132"/>
      <c r="AA66" s="40" t="s">
        <v>258</v>
      </c>
      <c r="AB66" s="51">
        <v>40000000</v>
      </c>
      <c r="AC66" s="40" t="s">
        <v>274</v>
      </c>
      <c r="AD66" s="132"/>
      <c r="AE66" s="66" t="s">
        <v>291</v>
      </c>
      <c r="AF66" s="66" t="s">
        <v>322</v>
      </c>
      <c r="AG66" s="77" t="s">
        <v>359</v>
      </c>
      <c r="AH66" s="66" t="s">
        <v>316</v>
      </c>
      <c r="AI66" s="66"/>
    </row>
    <row r="67" spans="1:35" ht="75" customHeight="1" x14ac:dyDescent="0.35">
      <c r="A67" s="123"/>
      <c r="B67" s="123"/>
      <c r="C67" s="132"/>
      <c r="D67" s="132"/>
      <c r="E67" s="132"/>
      <c r="F67" s="132"/>
      <c r="G67" s="156"/>
      <c r="H67" s="161"/>
      <c r="I67" s="161"/>
      <c r="J67" s="160"/>
      <c r="K67" s="148"/>
      <c r="L67" s="156"/>
      <c r="M67" s="156"/>
      <c r="N67" s="156"/>
      <c r="O67" s="148"/>
      <c r="P67" s="195"/>
      <c r="Q67" s="148"/>
      <c r="R67" s="41" t="s">
        <v>249</v>
      </c>
      <c r="S67" s="41">
        <v>1</v>
      </c>
      <c r="T67" s="77" t="s">
        <v>316</v>
      </c>
      <c r="U67" s="77">
        <v>210</v>
      </c>
      <c r="V67" s="77">
        <v>1</v>
      </c>
      <c r="W67" s="95">
        <v>2</v>
      </c>
      <c r="X67" s="112">
        <f t="shared" si="8"/>
        <v>6.6102127040880199E-2</v>
      </c>
      <c r="Y67" s="148"/>
      <c r="Z67" s="148"/>
      <c r="AA67" s="41" t="s">
        <v>258</v>
      </c>
      <c r="AB67" s="52">
        <v>25551903</v>
      </c>
      <c r="AC67" s="41" t="s">
        <v>307</v>
      </c>
      <c r="AD67" s="148"/>
      <c r="AE67" s="70" t="s">
        <v>311</v>
      </c>
      <c r="AF67" s="70" t="s">
        <v>322</v>
      </c>
      <c r="AG67" s="70" t="s">
        <v>357</v>
      </c>
      <c r="AH67" s="70" t="s">
        <v>316</v>
      </c>
      <c r="AI67" s="70"/>
    </row>
    <row r="68" spans="1:35" ht="95.15" customHeight="1" x14ac:dyDescent="0.35">
      <c r="A68" s="123"/>
      <c r="B68" s="123"/>
      <c r="C68" s="132"/>
      <c r="D68" s="132"/>
      <c r="E68" s="132"/>
      <c r="F68" s="132"/>
      <c r="G68" s="157" t="s">
        <v>80</v>
      </c>
      <c r="H68" s="164" t="s">
        <v>103</v>
      </c>
      <c r="I68" s="164" t="s">
        <v>101</v>
      </c>
      <c r="J68" s="160"/>
      <c r="K68" s="198" t="s">
        <v>152</v>
      </c>
      <c r="L68" s="157" t="s">
        <v>153</v>
      </c>
      <c r="M68" s="157">
        <v>60</v>
      </c>
      <c r="N68" s="157">
        <v>289</v>
      </c>
      <c r="O68" s="157" t="s">
        <v>172</v>
      </c>
      <c r="P68" s="196">
        <v>2021130010265</v>
      </c>
      <c r="Q68" s="198" t="s">
        <v>185</v>
      </c>
      <c r="R68" s="42" t="s">
        <v>250</v>
      </c>
      <c r="S68" s="42">
        <v>1</v>
      </c>
      <c r="T68" s="76" t="s">
        <v>284</v>
      </c>
      <c r="U68" s="76">
        <v>330</v>
      </c>
      <c r="V68" s="76">
        <v>1</v>
      </c>
      <c r="W68" s="96">
        <v>2</v>
      </c>
      <c r="X68" s="113">
        <f>AB68/SUM($AB$68:$AB$72)</f>
        <v>8.8283764011553939E-2</v>
      </c>
      <c r="Y68" s="198" t="s">
        <v>265</v>
      </c>
      <c r="Z68" s="198" t="s">
        <v>268</v>
      </c>
      <c r="AA68" s="42" t="s">
        <v>258</v>
      </c>
      <c r="AB68" s="53">
        <v>166551903</v>
      </c>
      <c r="AC68" s="42" t="s">
        <v>313</v>
      </c>
      <c r="AD68" s="198" t="s">
        <v>312</v>
      </c>
      <c r="AE68" s="71" t="s">
        <v>297</v>
      </c>
      <c r="AF68" s="71" t="s">
        <v>322</v>
      </c>
      <c r="AG68" s="71" t="s">
        <v>356</v>
      </c>
      <c r="AH68" s="71" t="s">
        <v>321</v>
      </c>
      <c r="AI68" s="71"/>
    </row>
    <row r="69" spans="1:35" ht="94" customHeight="1" x14ac:dyDescent="0.35">
      <c r="A69" s="123"/>
      <c r="B69" s="123"/>
      <c r="C69" s="132"/>
      <c r="D69" s="132"/>
      <c r="E69" s="132"/>
      <c r="F69" s="132"/>
      <c r="G69" s="158"/>
      <c r="H69" s="164"/>
      <c r="I69" s="164"/>
      <c r="J69" s="160"/>
      <c r="K69" s="200"/>
      <c r="L69" s="158"/>
      <c r="M69" s="158"/>
      <c r="N69" s="158"/>
      <c r="O69" s="159"/>
      <c r="P69" s="197"/>
      <c r="Q69" s="199"/>
      <c r="R69" s="42" t="s">
        <v>251</v>
      </c>
      <c r="S69" s="42">
        <v>60</v>
      </c>
      <c r="T69" s="76" t="s">
        <v>321</v>
      </c>
      <c r="U69" s="76">
        <v>360</v>
      </c>
      <c r="V69" s="76">
        <v>60</v>
      </c>
      <c r="W69" s="96">
        <v>187</v>
      </c>
      <c r="X69" s="113">
        <f t="shared" ref="X69:X72" si="9">AB69/SUM($AB$68:$AB$72)</f>
        <v>0.41345271166917902</v>
      </c>
      <c r="Y69" s="199"/>
      <c r="Z69" s="199"/>
      <c r="AA69" s="42" t="s">
        <v>258</v>
      </c>
      <c r="AB69" s="53">
        <v>780000000</v>
      </c>
      <c r="AC69" s="42" t="s">
        <v>270</v>
      </c>
      <c r="AD69" s="199"/>
      <c r="AE69" s="71" t="s">
        <v>287</v>
      </c>
      <c r="AF69" s="71" t="s">
        <v>322</v>
      </c>
      <c r="AG69" s="71" t="s">
        <v>326</v>
      </c>
      <c r="AH69" s="71" t="s">
        <v>321</v>
      </c>
      <c r="AI69" s="71"/>
    </row>
    <row r="70" spans="1:35" ht="105" customHeight="1" x14ac:dyDescent="0.35">
      <c r="A70" s="123"/>
      <c r="B70" s="123"/>
      <c r="C70" s="132"/>
      <c r="D70" s="132"/>
      <c r="E70" s="132"/>
      <c r="F70" s="132"/>
      <c r="G70" s="157" t="s">
        <v>81</v>
      </c>
      <c r="H70" s="164" t="s">
        <v>118</v>
      </c>
      <c r="I70" s="164" t="s">
        <v>101</v>
      </c>
      <c r="J70" s="160"/>
      <c r="K70" s="198" t="s">
        <v>154</v>
      </c>
      <c r="L70" s="157" t="s">
        <v>155</v>
      </c>
      <c r="M70" s="157">
        <v>450</v>
      </c>
      <c r="N70" s="157">
        <v>1761</v>
      </c>
      <c r="O70" s="159"/>
      <c r="P70" s="197"/>
      <c r="Q70" s="199"/>
      <c r="R70" s="42" t="s">
        <v>252</v>
      </c>
      <c r="S70" s="42">
        <v>450</v>
      </c>
      <c r="T70" s="76" t="s">
        <v>321</v>
      </c>
      <c r="U70" s="76">
        <v>360</v>
      </c>
      <c r="V70" s="76">
        <v>450</v>
      </c>
      <c r="W70" s="114">
        <v>2317</v>
      </c>
      <c r="X70" s="113">
        <f t="shared" si="9"/>
        <v>0.41345271166917902</v>
      </c>
      <c r="Y70" s="199"/>
      <c r="Z70" s="199"/>
      <c r="AA70" s="42" t="s">
        <v>258</v>
      </c>
      <c r="AB70" s="53">
        <v>780000000</v>
      </c>
      <c r="AC70" s="42" t="s">
        <v>270</v>
      </c>
      <c r="AD70" s="199"/>
      <c r="AE70" s="71" t="s">
        <v>287</v>
      </c>
      <c r="AF70" s="71" t="s">
        <v>322</v>
      </c>
      <c r="AG70" s="71" t="s">
        <v>326</v>
      </c>
      <c r="AH70" s="71" t="s">
        <v>321</v>
      </c>
      <c r="AI70" s="71"/>
    </row>
    <row r="71" spans="1:35" ht="110.15" customHeight="1" x14ac:dyDescent="0.35">
      <c r="A71" s="123"/>
      <c r="B71" s="123"/>
      <c r="C71" s="132"/>
      <c r="D71" s="132"/>
      <c r="E71" s="132"/>
      <c r="F71" s="132"/>
      <c r="G71" s="159"/>
      <c r="H71" s="164"/>
      <c r="I71" s="164"/>
      <c r="J71" s="160"/>
      <c r="K71" s="199"/>
      <c r="L71" s="159"/>
      <c r="M71" s="159"/>
      <c r="N71" s="159"/>
      <c r="O71" s="159"/>
      <c r="P71" s="197"/>
      <c r="Q71" s="199"/>
      <c r="R71" s="42" t="s">
        <v>253</v>
      </c>
      <c r="S71" s="42">
        <v>2</v>
      </c>
      <c r="T71" s="76" t="s">
        <v>282</v>
      </c>
      <c r="U71" s="76">
        <v>270</v>
      </c>
      <c r="V71" s="76">
        <v>2</v>
      </c>
      <c r="W71" s="96">
        <v>5</v>
      </c>
      <c r="X71" s="113">
        <f t="shared" si="9"/>
        <v>5.3006757906305005E-2</v>
      </c>
      <c r="Y71" s="199"/>
      <c r="Z71" s="199"/>
      <c r="AA71" s="42" t="s">
        <v>258</v>
      </c>
      <c r="AB71" s="53">
        <v>100000000</v>
      </c>
      <c r="AC71" s="42" t="s">
        <v>274</v>
      </c>
      <c r="AD71" s="199"/>
      <c r="AE71" s="71" t="s">
        <v>291</v>
      </c>
      <c r="AF71" s="71" t="s">
        <v>322</v>
      </c>
      <c r="AG71" s="71" t="s">
        <v>355</v>
      </c>
      <c r="AH71" s="71" t="s">
        <v>282</v>
      </c>
      <c r="AI71" s="71"/>
    </row>
    <row r="72" spans="1:35" ht="97" customHeight="1" x14ac:dyDescent="0.35">
      <c r="A72" s="123"/>
      <c r="B72" s="123"/>
      <c r="C72" s="132"/>
      <c r="D72" s="132"/>
      <c r="E72" s="132"/>
      <c r="F72" s="132"/>
      <c r="G72" s="159"/>
      <c r="H72" s="157"/>
      <c r="I72" s="157"/>
      <c r="J72" s="131"/>
      <c r="K72" s="199"/>
      <c r="L72" s="159"/>
      <c r="M72" s="159"/>
      <c r="N72" s="159"/>
      <c r="O72" s="159"/>
      <c r="P72" s="197"/>
      <c r="Q72" s="199"/>
      <c r="R72" s="30" t="s">
        <v>254</v>
      </c>
      <c r="S72" s="30">
        <v>7</v>
      </c>
      <c r="T72" s="74" t="s">
        <v>315</v>
      </c>
      <c r="U72" s="74">
        <v>240</v>
      </c>
      <c r="V72" s="74">
        <v>7</v>
      </c>
      <c r="W72" s="89">
        <v>3</v>
      </c>
      <c r="X72" s="113">
        <f t="shared" si="9"/>
        <v>3.1804054743782999E-2</v>
      </c>
      <c r="Y72" s="199"/>
      <c r="Z72" s="199"/>
      <c r="AA72" s="30" t="s">
        <v>258</v>
      </c>
      <c r="AB72" s="54">
        <v>60000000</v>
      </c>
      <c r="AC72" s="30" t="s">
        <v>270</v>
      </c>
      <c r="AD72" s="199"/>
      <c r="AE72" s="61" t="s">
        <v>287</v>
      </c>
      <c r="AF72" s="61" t="s">
        <v>322</v>
      </c>
      <c r="AG72" s="61" t="s">
        <v>327</v>
      </c>
      <c r="AH72" s="61" t="s">
        <v>315</v>
      </c>
      <c r="AI72" s="61"/>
    </row>
    <row r="73" spans="1:35" ht="124" x14ac:dyDescent="0.35">
      <c r="A73" s="205" t="s">
        <v>52</v>
      </c>
      <c r="B73" s="23" t="s">
        <v>53</v>
      </c>
      <c r="C73" s="23"/>
      <c r="D73" s="23"/>
      <c r="E73" s="23"/>
      <c r="F73" s="23" t="s">
        <v>62</v>
      </c>
      <c r="G73" s="24" t="s">
        <v>82</v>
      </c>
      <c r="H73" s="24" t="s">
        <v>119</v>
      </c>
      <c r="I73" s="24" t="s">
        <v>101</v>
      </c>
      <c r="J73" s="23"/>
      <c r="K73" s="28" t="s">
        <v>156</v>
      </c>
      <c r="L73" s="24" t="s">
        <v>157</v>
      </c>
      <c r="M73" s="24">
        <v>6</v>
      </c>
      <c r="N73" s="24">
        <v>0</v>
      </c>
      <c r="O73" s="24" t="s">
        <v>173</v>
      </c>
      <c r="P73" s="31">
        <v>2021130010264</v>
      </c>
      <c r="Q73" s="28" t="s">
        <v>256</v>
      </c>
      <c r="R73" s="24" t="s">
        <v>255</v>
      </c>
      <c r="S73" s="24">
        <v>6</v>
      </c>
      <c r="T73" s="24" t="s">
        <v>317</v>
      </c>
      <c r="U73" s="24">
        <v>120</v>
      </c>
      <c r="V73" s="24">
        <v>6</v>
      </c>
      <c r="W73" s="24">
        <v>0</v>
      </c>
      <c r="X73" s="115">
        <f>AB73/SUM(AB73)</f>
        <v>1</v>
      </c>
      <c r="Y73" s="24" t="s">
        <v>264</v>
      </c>
      <c r="Z73" s="24" t="s">
        <v>267</v>
      </c>
      <c r="AA73" s="24" t="s">
        <v>258</v>
      </c>
      <c r="AB73" s="55">
        <v>130000000</v>
      </c>
      <c r="AC73" s="24" t="s">
        <v>270</v>
      </c>
      <c r="AD73" s="24" t="s">
        <v>173</v>
      </c>
      <c r="AE73" s="24" t="s">
        <v>287</v>
      </c>
      <c r="AF73" s="24" t="s">
        <v>322</v>
      </c>
      <c r="AG73" s="24" t="s">
        <v>354</v>
      </c>
      <c r="AH73" s="24" t="s">
        <v>319</v>
      </c>
      <c r="AI73" s="24"/>
    </row>
    <row r="74" spans="1:35" ht="51" customHeight="1" x14ac:dyDescent="0.35">
      <c r="A74" s="205"/>
      <c r="B74" s="138" t="s">
        <v>54</v>
      </c>
      <c r="C74" s="138"/>
      <c r="D74" s="138"/>
      <c r="E74" s="138"/>
      <c r="F74" s="138" t="s">
        <v>63</v>
      </c>
      <c r="G74" s="149" t="s">
        <v>83</v>
      </c>
      <c r="H74" s="149" t="s">
        <v>105</v>
      </c>
      <c r="I74" s="149" t="s">
        <v>106</v>
      </c>
      <c r="J74" s="138"/>
      <c r="K74" s="201" t="s">
        <v>158</v>
      </c>
      <c r="L74" s="203" t="s">
        <v>159</v>
      </c>
      <c r="M74" s="203">
        <v>1</v>
      </c>
      <c r="N74" s="203">
        <v>1</v>
      </c>
      <c r="O74" s="149" t="s">
        <v>174</v>
      </c>
      <c r="P74" s="192">
        <v>2021130010134</v>
      </c>
      <c r="Q74" s="138" t="s">
        <v>186</v>
      </c>
      <c r="R74" s="25" t="s">
        <v>259</v>
      </c>
      <c r="S74" s="25">
        <v>1</v>
      </c>
      <c r="T74" s="73" t="s">
        <v>317</v>
      </c>
      <c r="U74" s="73">
        <v>120</v>
      </c>
      <c r="V74" s="73">
        <v>1</v>
      </c>
      <c r="W74" s="94">
        <v>1</v>
      </c>
      <c r="X74" s="116">
        <f>AB74/SUM($AB$74:$AB$76)</f>
        <v>0.33333333333333331</v>
      </c>
      <c r="Y74" s="138" t="s">
        <v>264</v>
      </c>
      <c r="Z74" s="138" t="s">
        <v>267</v>
      </c>
      <c r="AA74" s="25" t="s">
        <v>258</v>
      </c>
      <c r="AB74" s="56">
        <v>25000000</v>
      </c>
      <c r="AC74" s="25" t="s">
        <v>270</v>
      </c>
      <c r="AD74" s="138" t="s">
        <v>174</v>
      </c>
      <c r="AE74" s="69" t="s">
        <v>287</v>
      </c>
      <c r="AF74" s="69" t="s">
        <v>322</v>
      </c>
      <c r="AG74" s="69" t="s">
        <v>327</v>
      </c>
      <c r="AH74" s="69" t="s">
        <v>319</v>
      </c>
      <c r="AI74" s="69"/>
    </row>
    <row r="75" spans="1:35" ht="15.5" x14ac:dyDescent="0.35">
      <c r="A75" s="205"/>
      <c r="B75" s="138"/>
      <c r="C75" s="138"/>
      <c r="D75" s="138"/>
      <c r="E75" s="138"/>
      <c r="F75" s="138"/>
      <c r="G75" s="149"/>
      <c r="H75" s="149"/>
      <c r="I75" s="149"/>
      <c r="J75" s="138"/>
      <c r="K75" s="202"/>
      <c r="L75" s="204"/>
      <c r="M75" s="204"/>
      <c r="N75" s="204"/>
      <c r="O75" s="149"/>
      <c r="P75" s="192"/>
      <c r="Q75" s="138"/>
      <c r="R75" s="25" t="s">
        <v>260</v>
      </c>
      <c r="S75" s="25">
        <v>1</v>
      </c>
      <c r="T75" s="73" t="s">
        <v>317</v>
      </c>
      <c r="U75" s="73">
        <v>120</v>
      </c>
      <c r="V75" s="73">
        <v>1</v>
      </c>
      <c r="W75" s="94">
        <v>1</v>
      </c>
      <c r="X75" s="116">
        <f t="shared" ref="X75:X76" si="10">AB75/SUM($AB$74:$AB$76)</f>
        <v>0.33333333333333331</v>
      </c>
      <c r="Y75" s="138"/>
      <c r="Z75" s="138"/>
      <c r="AA75" s="25" t="s">
        <v>258</v>
      </c>
      <c r="AB75" s="56">
        <v>25000000</v>
      </c>
      <c r="AC75" s="25" t="s">
        <v>270</v>
      </c>
      <c r="AD75" s="138"/>
      <c r="AE75" s="69" t="s">
        <v>287</v>
      </c>
      <c r="AF75" s="69" t="s">
        <v>322</v>
      </c>
      <c r="AG75" s="69" t="s">
        <v>327</v>
      </c>
      <c r="AH75" s="69" t="s">
        <v>319</v>
      </c>
      <c r="AI75" s="69"/>
    </row>
    <row r="76" spans="1:35" ht="64" customHeight="1" x14ac:dyDescent="0.35">
      <c r="A76" s="205"/>
      <c r="B76" s="138"/>
      <c r="C76" s="138"/>
      <c r="D76" s="138"/>
      <c r="E76" s="138"/>
      <c r="F76" s="138"/>
      <c r="G76" s="25" t="s">
        <v>84</v>
      </c>
      <c r="H76" s="25" t="s">
        <v>120</v>
      </c>
      <c r="I76" s="25" t="s">
        <v>109</v>
      </c>
      <c r="J76" s="138"/>
      <c r="K76" s="29" t="s">
        <v>160</v>
      </c>
      <c r="L76" s="25" t="s">
        <v>161</v>
      </c>
      <c r="M76" s="69">
        <v>4</v>
      </c>
      <c r="N76" s="60">
        <v>4</v>
      </c>
      <c r="O76" s="149"/>
      <c r="P76" s="192"/>
      <c r="Q76" s="138"/>
      <c r="R76" s="25" t="s">
        <v>261</v>
      </c>
      <c r="S76" s="25">
        <v>4</v>
      </c>
      <c r="T76" s="73" t="s">
        <v>317</v>
      </c>
      <c r="U76" s="73">
        <v>120</v>
      </c>
      <c r="V76" s="73">
        <v>4</v>
      </c>
      <c r="W76" s="94">
        <v>4</v>
      </c>
      <c r="X76" s="116">
        <f t="shared" si="10"/>
        <v>0.33333333333333331</v>
      </c>
      <c r="Y76" s="138"/>
      <c r="Z76" s="138"/>
      <c r="AA76" s="25" t="s">
        <v>258</v>
      </c>
      <c r="AB76" s="56">
        <v>25000000</v>
      </c>
      <c r="AC76" s="25" t="s">
        <v>270</v>
      </c>
      <c r="AD76" s="138"/>
      <c r="AE76" s="69" t="s">
        <v>287</v>
      </c>
      <c r="AF76" s="69" t="s">
        <v>322</v>
      </c>
      <c r="AG76" s="69" t="s">
        <v>353</v>
      </c>
      <c r="AH76" s="69" t="s">
        <v>319</v>
      </c>
      <c r="AI76" s="69"/>
    </row>
    <row r="77" spans="1:35" ht="122.15" customHeight="1" x14ac:dyDescent="0.35">
      <c r="A77" s="205"/>
      <c r="B77" s="190" t="s">
        <v>55</v>
      </c>
      <c r="C77" s="190"/>
      <c r="D77" s="190"/>
      <c r="E77" s="190"/>
      <c r="F77" s="190" t="s">
        <v>64</v>
      </c>
      <c r="G77" s="206" t="s">
        <v>85</v>
      </c>
      <c r="H77" s="206" t="s">
        <v>121</v>
      </c>
      <c r="I77" s="206" t="s">
        <v>97</v>
      </c>
      <c r="J77" s="190"/>
      <c r="K77" s="190" t="s">
        <v>162</v>
      </c>
      <c r="L77" s="191">
        <v>20000</v>
      </c>
      <c r="M77" s="191">
        <v>200</v>
      </c>
      <c r="N77" s="191">
        <v>208</v>
      </c>
      <c r="O77" s="191" t="s">
        <v>175</v>
      </c>
      <c r="P77" s="207">
        <v>2021130010090</v>
      </c>
      <c r="Q77" s="190" t="s">
        <v>187</v>
      </c>
      <c r="R77" s="26" t="s">
        <v>262</v>
      </c>
      <c r="S77" s="26">
        <v>1</v>
      </c>
      <c r="T77" s="75" t="s">
        <v>284</v>
      </c>
      <c r="U77" s="75">
        <v>330</v>
      </c>
      <c r="V77" s="75">
        <v>1</v>
      </c>
      <c r="W77" s="97">
        <v>1</v>
      </c>
      <c r="X77" s="117">
        <f>AB77/SUM($AB$77:$AB$78)</f>
        <v>0.5</v>
      </c>
      <c r="Y77" s="190" t="s">
        <v>264</v>
      </c>
      <c r="Z77" s="190" t="s">
        <v>267</v>
      </c>
      <c r="AA77" s="26" t="s">
        <v>258</v>
      </c>
      <c r="AB77" s="57">
        <v>45000000</v>
      </c>
      <c r="AC77" s="26" t="s">
        <v>270</v>
      </c>
      <c r="AD77" s="190" t="s">
        <v>314</v>
      </c>
      <c r="AE77" s="72" t="s">
        <v>287</v>
      </c>
      <c r="AF77" s="72" t="s">
        <v>322</v>
      </c>
      <c r="AG77" s="72" t="s">
        <v>352</v>
      </c>
      <c r="AH77" s="72" t="s">
        <v>321</v>
      </c>
      <c r="AI77" s="72"/>
    </row>
    <row r="78" spans="1:35" ht="182.15" customHeight="1" x14ac:dyDescent="0.35">
      <c r="A78" s="205"/>
      <c r="B78" s="190"/>
      <c r="C78" s="190"/>
      <c r="D78" s="190"/>
      <c r="E78" s="190"/>
      <c r="F78" s="190"/>
      <c r="G78" s="206"/>
      <c r="H78" s="206"/>
      <c r="I78" s="206"/>
      <c r="J78" s="190"/>
      <c r="K78" s="190"/>
      <c r="L78" s="191"/>
      <c r="M78" s="191"/>
      <c r="N78" s="191"/>
      <c r="O78" s="191"/>
      <c r="P78" s="207"/>
      <c r="Q78" s="190"/>
      <c r="R78" s="26" t="s">
        <v>263</v>
      </c>
      <c r="S78" s="26">
        <v>4</v>
      </c>
      <c r="T78" s="75" t="s">
        <v>284</v>
      </c>
      <c r="U78" s="75">
        <v>330</v>
      </c>
      <c r="V78" s="75">
        <v>1</v>
      </c>
      <c r="W78" s="97">
        <v>208</v>
      </c>
      <c r="X78" s="117">
        <f>AB78/SUM($AB$77:$AB$78)</f>
        <v>0.5</v>
      </c>
      <c r="Y78" s="190"/>
      <c r="Z78" s="190"/>
      <c r="AA78" s="26" t="s">
        <v>258</v>
      </c>
      <c r="AB78" s="57">
        <v>45000000</v>
      </c>
      <c r="AC78" s="26" t="s">
        <v>270</v>
      </c>
      <c r="AD78" s="190"/>
      <c r="AE78" s="72" t="s">
        <v>287</v>
      </c>
      <c r="AF78" s="72" t="s">
        <v>322</v>
      </c>
      <c r="AG78" s="72" t="s">
        <v>326</v>
      </c>
      <c r="AH78" s="72" t="s">
        <v>321</v>
      </c>
      <c r="AI78" s="72"/>
    </row>
    <row r="79" spans="1:35" x14ac:dyDescent="0.35">
      <c r="AB79" s="59">
        <f>SUM(AB3:AB78)</f>
        <v>9643493637</v>
      </c>
    </row>
    <row r="80" spans="1:35" x14ac:dyDescent="0.35">
      <c r="AB80" s="59"/>
    </row>
  </sheetData>
  <mergeCells count="274">
    <mergeCell ref="T20:T23"/>
    <mergeCell ref="U20:U23"/>
    <mergeCell ref="V20:V23"/>
    <mergeCell ref="W20:W23"/>
    <mergeCell ref="X20:X23"/>
    <mergeCell ref="AD62:AD67"/>
    <mergeCell ref="AD68:AD72"/>
    <mergeCell ref="AD74:AD76"/>
    <mergeCell ref="AD77:AD78"/>
    <mergeCell ref="Y77:Y78"/>
    <mergeCell ref="Z77:Z78"/>
    <mergeCell ref="Z74:Z76"/>
    <mergeCell ref="Y41:Y45"/>
    <mergeCell ref="Y46:Y58"/>
    <mergeCell ref="Y59:Y61"/>
    <mergeCell ref="Y62:Y67"/>
    <mergeCell ref="Y68:Y72"/>
    <mergeCell ref="AA20:AA23"/>
    <mergeCell ref="AB20:AB23"/>
    <mergeCell ref="AC20:AC23"/>
    <mergeCell ref="Y74:Y76"/>
    <mergeCell ref="Z68:Z72"/>
    <mergeCell ref="Z3:Z17"/>
    <mergeCell ref="Z18:Z23"/>
    <mergeCell ref="Z24:Z29"/>
    <mergeCell ref="Z30:Z36"/>
    <mergeCell ref="Z37:Z40"/>
    <mergeCell ref="Z41:Z45"/>
    <mergeCell ref="Z46:Z58"/>
    <mergeCell ref="Z59:Z61"/>
    <mergeCell ref="Z62:Z67"/>
    <mergeCell ref="AD3:AD17"/>
    <mergeCell ref="AD18:AD23"/>
    <mergeCell ref="AE20:AE23"/>
    <mergeCell ref="AD24:AD29"/>
    <mergeCell ref="AD30:AD36"/>
    <mergeCell ref="AD37:AD40"/>
    <mergeCell ref="AD41:AD45"/>
    <mergeCell ref="AD46:AD58"/>
    <mergeCell ref="AD59:AD61"/>
    <mergeCell ref="Y3:Y17"/>
    <mergeCell ref="Y18:Y23"/>
    <mergeCell ref="Y24:Y29"/>
    <mergeCell ref="Y30:Y36"/>
    <mergeCell ref="Y37:Y40"/>
    <mergeCell ref="N77:N78"/>
    <mergeCell ref="O77:O78"/>
    <mergeCell ref="P77:P78"/>
    <mergeCell ref="Q77:Q78"/>
    <mergeCell ref="R20:R23"/>
    <mergeCell ref="S20:S23"/>
    <mergeCell ref="O30:O36"/>
    <mergeCell ref="P30:P36"/>
    <mergeCell ref="Q30:Q36"/>
    <mergeCell ref="P3:P17"/>
    <mergeCell ref="Q3:Q17"/>
    <mergeCell ref="O18:O23"/>
    <mergeCell ref="P18:P23"/>
    <mergeCell ref="Q18:Q23"/>
    <mergeCell ref="O3:O17"/>
    <mergeCell ref="O24:O29"/>
    <mergeCell ref="N46:N51"/>
    <mergeCell ref="N52:N58"/>
    <mergeCell ref="N59:N61"/>
    <mergeCell ref="Q41:Q45"/>
    <mergeCell ref="M68:M69"/>
    <mergeCell ref="N68:N69"/>
    <mergeCell ref="M70:M72"/>
    <mergeCell ref="N70:N72"/>
    <mergeCell ref="O37:O40"/>
    <mergeCell ref="O46:O58"/>
    <mergeCell ref="O62:O67"/>
    <mergeCell ref="M52:M58"/>
    <mergeCell ref="M59:M61"/>
    <mergeCell ref="M62:M63"/>
    <mergeCell ref="M64:M67"/>
    <mergeCell ref="A73:A78"/>
    <mergeCell ref="B77:B78"/>
    <mergeCell ref="C77:C78"/>
    <mergeCell ref="D77:D78"/>
    <mergeCell ref="E77:E78"/>
    <mergeCell ref="F77:F78"/>
    <mergeCell ref="G77:G78"/>
    <mergeCell ref="H77:H78"/>
    <mergeCell ref="I77:I78"/>
    <mergeCell ref="B74:B76"/>
    <mergeCell ref="C74:C76"/>
    <mergeCell ref="D74:D76"/>
    <mergeCell ref="E74:E76"/>
    <mergeCell ref="J77:J78"/>
    <mergeCell ref="K77:K78"/>
    <mergeCell ref="L77:L78"/>
    <mergeCell ref="M77:M78"/>
    <mergeCell ref="O74:O76"/>
    <mergeCell ref="P74:P76"/>
    <mergeCell ref="Q74:Q76"/>
    <mergeCell ref="P62:P67"/>
    <mergeCell ref="Q62:Q67"/>
    <mergeCell ref="O68:O72"/>
    <mergeCell ref="P68:P72"/>
    <mergeCell ref="Q68:Q72"/>
    <mergeCell ref="K68:K69"/>
    <mergeCell ref="L68:L69"/>
    <mergeCell ref="K70:K72"/>
    <mergeCell ref="L70:L72"/>
    <mergeCell ref="K64:K67"/>
    <mergeCell ref="L64:L67"/>
    <mergeCell ref="J74:J76"/>
    <mergeCell ref="K74:K75"/>
    <mergeCell ref="L74:L75"/>
    <mergeCell ref="N74:N75"/>
    <mergeCell ref="M74:M75"/>
    <mergeCell ref="P24:P29"/>
    <mergeCell ref="Q24:Q29"/>
    <mergeCell ref="N62:N63"/>
    <mergeCell ref="N64:N67"/>
    <mergeCell ref="M37:M40"/>
    <mergeCell ref="N37:N40"/>
    <mergeCell ref="M41:M45"/>
    <mergeCell ref="N41:N45"/>
    <mergeCell ref="M46:M51"/>
    <mergeCell ref="M28:M29"/>
    <mergeCell ref="N28:N29"/>
    <mergeCell ref="M30:M34"/>
    <mergeCell ref="N30:N34"/>
    <mergeCell ref="M35:M36"/>
    <mergeCell ref="N35:N36"/>
    <mergeCell ref="P46:P58"/>
    <mergeCell ref="Q46:Q58"/>
    <mergeCell ref="O59:O61"/>
    <mergeCell ref="P59:P61"/>
    <mergeCell ref="Q59:Q61"/>
    <mergeCell ref="P37:P40"/>
    <mergeCell ref="Q37:Q40"/>
    <mergeCell ref="O41:O45"/>
    <mergeCell ref="P41:P45"/>
    <mergeCell ref="M18:M19"/>
    <mergeCell ref="N18:N19"/>
    <mergeCell ref="M20:M23"/>
    <mergeCell ref="N20:N23"/>
    <mergeCell ref="M24:M27"/>
    <mergeCell ref="N24:N27"/>
    <mergeCell ref="M3:M12"/>
    <mergeCell ref="N3:N12"/>
    <mergeCell ref="M13:M14"/>
    <mergeCell ref="N13:N14"/>
    <mergeCell ref="M15:M17"/>
    <mergeCell ref="N15:N17"/>
    <mergeCell ref="K3:K12"/>
    <mergeCell ref="L3:L12"/>
    <mergeCell ref="K13:K14"/>
    <mergeCell ref="L13:L14"/>
    <mergeCell ref="K15:K17"/>
    <mergeCell ref="L15:L17"/>
    <mergeCell ref="K37:K40"/>
    <mergeCell ref="L37:L40"/>
    <mergeCell ref="K41:K45"/>
    <mergeCell ref="L41:L45"/>
    <mergeCell ref="K28:K29"/>
    <mergeCell ref="L28:L29"/>
    <mergeCell ref="K30:K34"/>
    <mergeCell ref="L30:L34"/>
    <mergeCell ref="K35:K36"/>
    <mergeCell ref="L35:L36"/>
    <mergeCell ref="L52:L58"/>
    <mergeCell ref="K59:K61"/>
    <mergeCell ref="L59:L61"/>
    <mergeCell ref="K62:K63"/>
    <mergeCell ref="L62:L63"/>
    <mergeCell ref="K18:K19"/>
    <mergeCell ref="L18:L19"/>
    <mergeCell ref="K20:K23"/>
    <mergeCell ref="L20:L23"/>
    <mergeCell ref="K24:K27"/>
    <mergeCell ref="L24:L27"/>
    <mergeCell ref="K46:K51"/>
    <mergeCell ref="L46:L51"/>
    <mergeCell ref="K52:K58"/>
    <mergeCell ref="H52:H58"/>
    <mergeCell ref="H59:H61"/>
    <mergeCell ref="H62:H63"/>
    <mergeCell ref="J3:J17"/>
    <mergeCell ref="J18:J23"/>
    <mergeCell ref="J24:J36"/>
    <mergeCell ref="J37:J45"/>
    <mergeCell ref="J46:J61"/>
    <mergeCell ref="H74:H75"/>
    <mergeCell ref="I74:I75"/>
    <mergeCell ref="H24:H26"/>
    <mergeCell ref="H27:H29"/>
    <mergeCell ref="I24:I26"/>
    <mergeCell ref="I27:I29"/>
    <mergeCell ref="I41:I45"/>
    <mergeCell ref="H3:H12"/>
    <mergeCell ref="H13:H14"/>
    <mergeCell ref="H15:H17"/>
    <mergeCell ref="H18:H19"/>
    <mergeCell ref="H20:H23"/>
    <mergeCell ref="H30:H34"/>
    <mergeCell ref="H35:H36"/>
    <mergeCell ref="H41:H45"/>
    <mergeCell ref="H46:H51"/>
    <mergeCell ref="F3:F17"/>
    <mergeCell ref="F18:F23"/>
    <mergeCell ref="F24:F36"/>
    <mergeCell ref="F37:F45"/>
    <mergeCell ref="F46:F61"/>
    <mergeCell ref="G64:G67"/>
    <mergeCell ref="G68:G69"/>
    <mergeCell ref="G70:G72"/>
    <mergeCell ref="J62:J72"/>
    <mergeCell ref="H37:H38"/>
    <mergeCell ref="H39:H40"/>
    <mergeCell ref="I37:I38"/>
    <mergeCell ref="I39:I40"/>
    <mergeCell ref="H64:H67"/>
    <mergeCell ref="I62:I63"/>
    <mergeCell ref="I64:I67"/>
    <mergeCell ref="I46:I51"/>
    <mergeCell ref="I52:I58"/>
    <mergeCell ref="I59:I61"/>
    <mergeCell ref="H68:H69"/>
    <mergeCell ref="H70:H72"/>
    <mergeCell ref="I68:I69"/>
    <mergeCell ref="I70:I72"/>
    <mergeCell ref="G3:G12"/>
    <mergeCell ref="G13:G14"/>
    <mergeCell ref="G15:G17"/>
    <mergeCell ref="G18:G19"/>
    <mergeCell ref="G20:G23"/>
    <mergeCell ref="G24:G29"/>
    <mergeCell ref="G30:G34"/>
    <mergeCell ref="G35:G36"/>
    <mergeCell ref="G37:G40"/>
    <mergeCell ref="I20:I23"/>
    <mergeCell ref="I30:I34"/>
    <mergeCell ref="I35:I36"/>
    <mergeCell ref="C46:C61"/>
    <mergeCell ref="D46:D61"/>
    <mergeCell ref="E46:E61"/>
    <mergeCell ref="C62:C72"/>
    <mergeCell ref="D62:D72"/>
    <mergeCell ref="E62:E72"/>
    <mergeCell ref="F74:F76"/>
    <mergeCell ref="G41:G45"/>
    <mergeCell ref="G46:G51"/>
    <mergeCell ref="G52:G58"/>
    <mergeCell ref="G59:G61"/>
    <mergeCell ref="G62:G63"/>
    <mergeCell ref="G74:G75"/>
    <mergeCell ref="AF20:AF23"/>
    <mergeCell ref="AG20:AG23"/>
    <mergeCell ref="AH20:AH23"/>
    <mergeCell ref="AI20:AI23"/>
    <mergeCell ref="A1:AI1"/>
    <mergeCell ref="A3:A72"/>
    <mergeCell ref="B3:B72"/>
    <mergeCell ref="C3:C17"/>
    <mergeCell ref="D3:D17"/>
    <mergeCell ref="E3:E17"/>
    <mergeCell ref="C18:C23"/>
    <mergeCell ref="D18:D23"/>
    <mergeCell ref="E18:E23"/>
    <mergeCell ref="C24:C36"/>
    <mergeCell ref="D24:D36"/>
    <mergeCell ref="E24:E36"/>
    <mergeCell ref="C37:C45"/>
    <mergeCell ref="D37:D45"/>
    <mergeCell ref="E37:E45"/>
    <mergeCell ref="F62:F72"/>
    <mergeCell ref="I3:I12"/>
    <mergeCell ref="I13:I14"/>
    <mergeCell ref="I15:I17"/>
    <mergeCell ref="I18:I19"/>
  </mergeCells>
  <phoneticPr fontId="16"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LUZ  MARINA SEVERICHE MONROY</cp:lastModifiedBy>
  <dcterms:created xsi:type="dcterms:W3CDTF">2021-10-19T17:22:30Z</dcterms:created>
  <dcterms:modified xsi:type="dcterms:W3CDTF">2022-01-27T17:31:49Z</dcterms:modified>
</cp:coreProperties>
</file>